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10" yWindow="-195" windowWidth="12120" windowHeight="6105" tabRatio="823" firstSheet="12" activeTab="15"/>
  </bookViews>
  <sheets>
    <sheet name="A. General Information" sheetId="88" r:id="rId1"/>
    <sheet name="B. LDC Authorization" sheetId="60" r:id="rId2"/>
    <sheet name="C. CDM Plan Summary" sheetId="2" r:id="rId3"/>
    <sheet name="D. CDM Plan Milestone LDC 1" sheetId="61" r:id="rId4"/>
    <sheet name="D. CDM Plan Milestone LDC 2" sheetId="99" r:id="rId5"/>
    <sheet name="D. CDM Plan Milestone LDC 3" sheetId="100" r:id="rId6"/>
    <sheet name="D. CDM Plan Milestone LDC 4" sheetId="101" r:id="rId7"/>
    <sheet name="D. CDM Plan Milestone LDC 5" sheetId="102" r:id="rId8"/>
    <sheet name="D. CDM Plan Milestone LDC 6" sheetId="103" r:id="rId9"/>
    <sheet name="D.CDM Plan Milestone LDC 7" sheetId="108" r:id="rId10"/>
    <sheet name="D. CDM Plan Milestone LDC 8" sheetId="105" r:id="rId11"/>
    <sheet name="D. CDM Plan Milestone LDC 9" sheetId="106" r:id="rId12"/>
    <sheet name="D. CDM Plan Milestone LDC 10" sheetId="107" r:id="rId13"/>
    <sheet name="E.  Proposed Program&amp;Pilots" sheetId="5" r:id="rId14"/>
    <sheet name="F. Detailed Information" sheetId="6" r:id="rId15"/>
    <sheet name="G. Additional Documentation" sheetId="81" r:id="rId16"/>
    <sheet name="Dropdown Lists" sheetId="4" state="hidden" r:id="rId17"/>
    <sheet name="Sheet1" sheetId="80" state="hidden" r:id="rId18"/>
    <sheet name="Summary of Version Changes" sheetId="95" r:id="rId19"/>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41780.6770717593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'A. General Information'!$A$2:$L$48</definedName>
    <definedName name="_xlnm.Print_Area" localSheetId="1">'B. LDC Authorization'!$A$1:$C$14</definedName>
    <definedName name="_xlnm.Print_Area" localSheetId="2">'C. CDM Plan Summary'!$B$1:$N$23</definedName>
    <definedName name="_xlnm.Print_Area" localSheetId="3">'D. CDM Plan Milestone LDC 1'!$A$1:$AA$82</definedName>
    <definedName name="_xlnm.Print_Area" localSheetId="12">'D. CDM Plan Milestone LDC 10'!$A$1:$AA$83</definedName>
    <definedName name="_xlnm.Print_Area" localSheetId="4">'D. CDM Plan Milestone LDC 2'!$A$1:$AA$85</definedName>
    <definedName name="_xlnm.Print_Area" localSheetId="5">'D. CDM Plan Milestone LDC 3'!$A$1:$AA$83</definedName>
    <definedName name="_xlnm.Print_Area" localSheetId="6">'D. CDM Plan Milestone LDC 4'!$A$1:$AA$83</definedName>
    <definedName name="_xlnm.Print_Area" localSheetId="7">'D. CDM Plan Milestone LDC 5'!$A$1:$AA$83</definedName>
    <definedName name="_xlnm.Print_Area" localSheetId="8">'D. CDM Plan Milestone LDC 6'!$A$1:$AA$83</definedName>
    <definedName name="_xlnm.Print_Area" localSheetId="10">'D. CDM Plan Milestone LDC 8'!$A$1:$AA$83</definedName>
    <definedName name="_xlnm.Print_Area" localSheetId="11">'D. CDM Plan Milestone LDC 9'!$A$1:$AA$83</definedName>
    <definedName name="_xlnm.Print_Area" localSheetId="9">'D.CDM Plan Milestone LDC 7'!$A$1:$AA$83</definedName>
    <definedName name="_xlnm.Print_Area" localSheetId="13">'E.  Proposed Program&amp;Pilots'!$A$1:$AD$49</definedName>
    <definedName name="_xlnm.Print_Area" localSheetId="14">'F. Detailed Information'!$A$1:$C$6</definedName>
    <definedName name="_xlnm.Print_Area" localSheetId="15">'G. Additional Documentation'!$A$1:$C$10</definedName>
    <definedName name="_xlnm.Print_Area" localSheetId="18">'Summary of Version Changes'!$A$1:$D$19</definedName>
    <definedName name="_xlnm.Print_Titles" localSheetId="13">'E.  Proposed Program&amp;Pilots'!$1:$4</definedName>
  </definedNames>
  <calcPr calcId="145621"/>
</workbook>
</file>

<file path=xl/calcChain.xml><?xml version="1.0" encoding="utf-8"?>
<calcChain xmlns="http://schemas.openxmlformats.org/spreadsheetml/2006/main">
  <c r="AA26" i="99" l="1"/>
  <c r="AA27" i="99"/>
  <c r="AA29" i="61"/>
  <c r="AA30" i="61"/>
  <c r="AA21" i="61" l="1"/>
  <c r="AA25" i="99" l="1"/>
  <c r="AA24" i="99"/>
  <c r="AA23" i="99"/>
  <c r="AA22" i="99"/>
  <c r="AA21" i="99"/>
  <c r="AA20" i="99"/>
  <c r="AA19" i="99"/>
  <c r="AA18" i="99"/>
  <c r="AA17" i="99"/>
  <c r="AA16" i="99"/>
  <c r="AA28" i="61"/>
  <c r="AA17" i="61" l="1"/>
  <c r="AA18" i="61"/>
  <c r="AA19" i="61"/>
  <c r="AA20" i="61"/>
  <c r="AA22" i="61"/>
  <c r="AA23" i="61"/>
  <c r="AA24" i="61"/>
  <c r="AA25" i="61"/>
  <c r="AA26" i="61"/>
  <c r="AA27" i="61"/>
  <c r="AA16" i="61"/>
  <c r="C9" i="108" l="1"/>
  <c r="Z78" i="108"/>
  <c r="AA76" i="108"/>
  <c r="Z76" i="108"/>
  <c r="O76" i="108"/>
  <c r="N76" i="108"/>
  <c r="AA58" i="108"/>
  <c r="Y58" i="108"/>
  <c r="X58" i="108"/>
  <c r="W58" i="108"/>
  <c r="V58" i="108"/>
  <c r="U58" i="108"/>
  <c r="T58" i="108"/>
  <c r="S58" i="108"/>
  <c r="R58" i="108"/>
  <c r="Q58" i="108"/>
  <c r="P58" i="108"/>
  <c r="O58" i="108"/>
  <c r="N58" i="108"/>
  <c r="Z57" i="108"/>
  <c r="Z56" i="108"/>
  <c r="Z55" i="108"/>
  <c r="Z54" i="108"/>
  <c r="Z53" i="108"/>
  <c r="Z52" i="108"/>
  <c r="Z51" i="108"/>
  <c r="Z50" i="108"/>
  <c r="Z49" i="108"/>
  <c r="AA47" i="108"/>
  <c r="Y47" i="108"/>
  <c r="X47" i="108"/>
  <c r="W47" i="108"/>
  <c r="W80" i="108" s="1"/>
  <c r="V47" i="108"/>
  <c r="U47" i="108"/>
  <c r="T47" i="108"/>
  <c r="S47" i="108"/>
  <c r="S80" i="108" s="1"/>
  <c r="R47" i="108"/>
  <c r="Q47" i="108"/>
  <c r="P47" i="108"/>
  <c r="O47" i="108"/>
  <c r="N47" i="108"/>
  <c r="Z46" i="108"/>
  <c r="Z45" i="108"/>
  <c r="Z44" i="108"/>
  <c r="Z43" i="108"/>
  <c r="Z42" i="108"/>
  <c r="Z41" i="108"/>
  <c r="Z40" i="108"/>
  <c r="Z39" i="108"/>
  <c r="Z38" i="108"/>
  <c r="Z37" i="108"/>
  <c r="Z36" i="108"/>
  <c r="Z35" i="108"/>
  <c r="Z34" i="108"/>
  <c r="Z33" i="108"/>
  <c r="Z32" i="108"/>
  <c r="Z31" i="108"/>
  <c r="Z30" i="108"/>
  <c r="Z29" i="108"/>
  <c r="Z28" i="108"/>
  <c r="Z27" i="108"/>
  <c r="Z26" i="108"/>
  <c r="Z25" i="108"/>
  <c r="Z24" i="108"/>
  <c r="Z23" i="108"/>
  <c r="Z22" i="108"/>
  <c r="Z21" i="108"/>
  <c r="Z20" i="108"/>
  <c r="Z19" i="108"/>
  <c r="Z18" i="108"/>
  <c r="Z17" i="108"/>
  <c r="Z16" i="108"/>
  <c r="Q80" i="108" l="1"/>
  <c r="U80" i="108"/>
  <c r="Y80" i="108"/>
  <c r="P80" i="108"/>
  <c r="T80" i="108"/>
  <c r="X80" i="108"/>
  <c r="O80" i="108"/>
  <c r="Z47" i="108"/>
  <c r="Z58" i="108"/>
  <c r="N80" i="108"/>
  <c r="R80" i="108"/>
  <c r="V80" i="108"/>
  <c r="AA80" i="108"/>
  <c r="K6" i="2" s="1"/>
  <c r="W82" i="108"/>
  <c r="U82" i="108"/>
  <c r="C9" i="107"/>
  <c r="Z78" i="107"/>
  <c r="AA76" i="107"/>
  <c r="Z76" i="107"/>
  <c r="O76" i="107"/>
  <c r="N76" i="107"/>
  <c r="AA58" i="107"/>
  <c r="Y58" i="107"/>
  <c r="X58" i="107"/>
  <c r="X80" i="107" s="1"/>
  <c r="W58" i="107"/>
  <c r="V58" i="107"/>
  <c r="U58" i="107"/>
  <c r="T58" i="107"/>
  <c r="T80" i="107" s="1"/>
  <c r="S58" i="107"/>
  <c r="R58" i="107"/>
  <c r="Q58" i="107"/>
  <c r="P58" i="107"/>
  <c r="P80" i="107" s="1"/>
  <c r="O58" i="107"/>
  <c r="N58" i="107"/>
  <c r="Z57" i="107"/>
  <c r="Z56" i="107"/>
  <c r="Z55" i="107"/>
  <c r="Z54" i="107"/>
  <c r="Z53" i="107"/>
  <c r="Z52" i="107"/>
  <c r="Z51" i="107"/>
  <c r="Z50" i="107"/>
  <c r="Z49" i="107"/>
  <c r="AA47" i="107"/>
  <c r="Y47" i="107"/>
  <c r="Y80" i="107" s="1"/>
  <c r="X47" i="107"/>
  <c r="W47" i="107"/>
  <c r="V47" i="107"/>
  <c r="U47" i="107"/>
  <c r="U80" i="107" s="1"/>
  <c r="T47" i="107"/>
  <c r="S47" i="107"/>
  <c r="R47" i="107"/>
  <c r="Q47" i="107"/>
  <c r="Q80" i="107" s="1"/>
  <c r="P47" i="107"/>
  <c r="O47" i="107"/>
  <c r="N47" i="107"/>
  <c r="Z46" i="107"/>
  <c r="Z45" i="107"/>
  <c r="Z44" i="107"/>
  <c r="Z43" i="107"/>
  <c r="Z42" i="107"/>
  <c r="Z41" i="107"/>
  <c r="Z40" i="107"/>
  <c r="Z39" i="107"/>
  <c r="Z38" i="107"/>
  <c r="Z37" i="107"/>
  <c r="Z36" i="107"/>
  <c r="Z35" i="107"/>
  <c r="Z34" i="107"/>
  <c r="Z33" i="107"/>
  <c r="Z32" i="107"/>
  <c r="Z31" i="107"/>
  <c r="Z30" i="107"/>
  <c r="Z29" i="107"/>
  <c r="Z28" i="107"/>
  <c r="Z27" i="107"/>
  <c r="Z26" i="107"/>
  <c r="Z25" i="107"/>
  <c r="Z24" i="107"/>
  <c r="Z23" i="107"/>
  <c r="Z22" i="107"/>
  <c r="Z21" i="107"/>
  <c r="Z20" i="107"/>
  <c r="Z19" i="107"/>
  <c r="Z18" i="107"/>
  <c r="Z17" i="107"/>
  <c r="Z16" i="107"/>
  <c r="C9" i="106"/>
  <c r="Z78" i="106"/>
  <c r="AA76" i="106"/>
  <c r="Z76" i="106"/>
  <c r="O76" i="106"/>
  <c r="N76" i="106"/>
  <c r="AA58" i="106"/>
  <c r="Y58" i="106"/>
  <c r="X58" i="106"/>
  <c r="W58" i="106"/>
  <c r="V58" i="106"/>
  <c r="U58" i="106"/>
  <c r="T58" i="106"/>
  <c r="S58" i="106"/>
  <c r="R58" i="106"/>
  <c r="Q58" i="106"/>
  <c r="P58" i="106"/>
  <c r="O58" i="106"/>
  <c r="N58" i="106"/>
  <c r="Z57" i="106"/>
  <c r="Z56" i="106"/>
  <c r="Z55" i="106"/>
  <c r="Z54" i="106"/>
  <c r="Z53" i="106"/>
  <c r="Z52" i="106"/>
  <c r="Z51" i="106"/>
  <c r="Z50" i="106"/>
  <c r="Z49" i="106"/>
  <c r="AA47" i="106"/>
  <c r="Y47" i="106"/>
  <c r="Y80" i="106" s="1"/>
  <c r="X47" i="106"/>
  <c r="W47" i="106"/>
  <c r="V47" i="106"/>
  <c r="V80" i="106" s="1"/>
  <c r="U47" i="106"/>
  <c r="U80" i="106" s="1"/>
  <c r="T47" i="106"/>
  <c r="S47" i="106"/>
  <c r="R47" i="106"/>
  <c r="R80" i="106" s="1"/>
  <c r="Q47" i="106"/>
  <c r="Q80" i="106" s="1"/>
  <c r="P47" i="106"/>
  <c r="O47" i="106"/>
  <c r="N47" i="106"/>
  <c r="N80" i="106" s="1"/>
  <c r="Z46" i="106"/>
  <c r="Z45" i="106"/>
  <c r="Z44" i="106"/>
  <c r="Z43" i="106"/>
  <c r="Z42" i="106"/>
  <c r="Z41" i="106"/>
  <c r="Z40" i="106"/>
  <c r="Z39" i="106"/>
  <c r="Z38" i="106"/>
  <c r="Z37" i="106"/>
  <c r="Z36" i="106"/>
  <c r="Z35" i="106"/>
  <c r="Z34" i="106"/>
  <c r="Z33" i="106"/>
  <c r="Z32" i="106"/>
  <c r="Z31" i="106"/>
  <c r="Z30" i="106"/>
  <c r="Z29" i="106"/>
  <c r="Z28" i="106"/>
  <c r="Z27" i="106"/>
  <c r="Z26" i="106"/>
  <c r="Z25" i="106"/>
  <c r="Z24" i="106"/>
  <c r="Z23" i="106"/>
  <c r="Z22" i="106"/>
  <c r="Z21" i="106"/>
  <c r="Z20" i="106"/>
  <c r="Z19" i="106"/>
  <c r="Z18" i="106"/>
  <c r="Z17" i="106"/>
  <c r="Z16" i="106"/>
  <c r="C9" i="105"/>
  <c r="Z78" i="105"/>
  <c r="AA76" i="105"/>
  <c r="Z76" i="105"/>
  <c r="O76" i="105"/>
  <c r="N76" i="105"/>
  <c r="AA58" i="105"/>
  <c r="Y58" i="105"/>
  <c r="X58" i="105"/>
  <c r="W58" i="105"/>
  <c r="V58" i="105"/>
  <c r="U58" i="105"/>
  <c r="T58" i="105"/>
  <c r="S58" i="105"/>
  <c r="R58" i="105"/>
  <c r="Q58" i="105"/>
  <c r="P58" i="105"/>
  <c r="O58" i="105"/>
  <c r="N58" i="105"/>
  <c r="Z57" i="105"/>
  <c r="Z56" i="105"/>
  <c r="Z55" i="105"/>
  <c r="Z54" i="105"/>
  <c r="Z53" i="105"/>
  <c r="Z52" i="105"/>
  <c r="Z51" i="105"/>
  <c r="Z50" i="105"/>
  <c r="Z49" i="105"/>
  <c r="AA47" i="105"/>
  <c r="Y47" i="105"/>
  <c r="Y80" i="105" s="1"/>
  <c r="X47" i="105"/>
  <c r="W47" i="105"/>
  <c r="V47" i="105"/>
  <c r="U47" i="105"/>
  <c r="U80" i="105" s="1"/>
  <c r="T47" i="105"/>
  <c r="S47" i="105"/>
  <c r="R47" i="105"/>
  <c r="Q47" i="105"/>
  <c r="Q80" i="105" s="1"/>
  <c r="P47" i="105"/>
  <c r="O47" i="105"/>
  <c r="N47" i="105"/>
  <c r="Z46" i="105"/>
  <c r="Z45" i="105"/>
  <c r="Z44" i="105"/>
  <c r="Z43" i="105"/>
  <c r="Z42" i="105"/>
  <c r="Z41" i="105"/>
  <c r="Z40" i="105"/>
  <c r="Z39" i="105"/>
  <c r="Z38" i="105"/>
  <c r="Z37" i="105"/>
  <c r="Z36" i="105"/>
  <c r="Z35" i="105"/>
  <c r="Z34" i="105"/>
  <c r="Z33" i="105"/>
  <c r="Z32" i="105"/>
  <c r="Z31" i="105"/>
  <c r="Z30" i="105"/>
  <c r="Z29" i="105"/>
  <c r="Z28" i="105"/>
  <c r="Z27" i="105"/>
  <c r="Z26" i="105"/>
  <c r="Z25" i="105"/>
  <c r="Z24" i="105"/>
  <c r="Z23" i="105"/>
  <c r="Z22" i="105"/>
  <c r="Z21" i="105"/>
  <c r="Z20" i="105"/>
  <c r="Z19" i="105"/>
  <c r="Z18" i="105"/>
  <c r="Z17" i="105"/>
  <c r="Z16" i="105"/>
  <c r="C9" i="103"/>
  <c r="Z78" i="103"/>
  <c r="AA76" i="103"/>
  <c r="Z76" i="103"/>
  <c r="O76" i="103"/>
  <c r="N76" i="103"/>
  <c r="AA58" i="103"/>
  <c r="Y58" i="103"/>
  <c r="X58" i="103"/>
  <c r="W58" i="103"/>
  <c r="V58" i="103"/>
  <c r="U58" i="103"/>
  <c r="T58" i="103"/>
  <c r="S58" i="103"/>
  <c r="R58" i="103"/>
  <c r="Q58" i="103"/>
  <c r="P58" i="103"/>
  <c r="O58" i="103"/>
  <c r="N58" i="103"/>
  <c r="Z57" i="103"/>
  <c r="Z56" i="103"/>
  <c r="Z55" i="103"/>
  <c r="Z54" i="103"/>
  <c r="Z53" i="103"/>
  <c r="Z52" i="103"/>
  <c r="Z51" i="103"/>
  <c r="Z50" i="103"/>
  <c r="Z49" i="103"/>
  <c r="AA47" i="103"/>
  <c r="Y47" i="103"/>
  <c r="Y80" i="103" s="1"/>
  <c r="X47" i="103"/>
  <c r="W47" i="103"/>
  <c r="V47" i="103"/>
  <c r="U47" i="103"/>
  <c r="U80" i="103" s="1"/>
  <c r="T47" i="103"/>
  <c r="S47" i="103"/>
  <c r="R47" i="103"/>
  <c r="Q47" i="103"/>
  <c r="Q80" i="103" s="1"/>
  <c r="P47" i="103"/>
  <c r="O47" i="103"/>
  <c r="N47" i="103"/>
  <c r="Z46" i="103"/>
  <c r="Z45" i="103"/>
  <c r="Z44" i="103"/>
  <c r="Z43" i="103"/>
  <c r="Z42" i="103"/>
  <c r="Z41" i="103"/>
  <c r="Z40" i="103"/>
  <c r="Z39" i="103"/>
  <c r="Z38" i="103"/>
  <c r="Z37" i="103"/>
  <c r="Z36" i="103"/>
  <c r="Z35" i="103"/>
  <c r="Z34" i="103"/>
  <c r="Z33" i="103"/>
  <c r="Z32" i="103"/>
  <c r="Z31" i="103"/>
  <c r="Z30" i="103"/>
  <c r="Z29" i="103"/>
  <c r="Z28" i="103"/>
  <c r="Z27" i="103"/>
  <c r="Z26" i="103"/>
  <c r="Z25" i="103"/>
  <c r="Z24" i="103"/>
  <c r="Z23" i="103"/>
  <c r="Z22" i="103"/>
  <c r="Z21" i="103"/>
  <c r="Z20" i="103"/>
  <c r="Z19" i="103"/>
  <c r="Z18" i="103"/>
  <c r="Z17" i="103"/>
  <c r="Z16" i="103"/>
  <c r="C9" i="102"/>
  <c r="Z78" i="102"/>
  <c r="AA76" i="102"/>
  <c r="Z76" i="102"/>
  <c r="O76" i="102"/>
  <c r="N76" i="102"/>
  <c r="AA58" i="102"/>
  <c r="Y58" i="102"/>
  <c r="X58" i="102"/>
  <c r="W58" i="102"/>
  <c r="V58" i="102"/>
  <c r="U58" i="102"/>
  <c r="T58" i="102"/>
  <c r="S58" i="102"/>
  <c r="R58" i="102"/>
  <c r="Q58" i="102"/>
  <c r="P58" i="102"/>
  <c r="O58" i="102"/>
  <c r="N58" i="102"/>
  <c r="Z57" i="102"/>
  <c r="Z56" i="102"/>
  <c r="Z55" i="102"/>
  <c r="Z54" i="102"/>
  <c r="Z53" i="102"/>
  <c r="Z52" i="102"/>
  <c r="Z51" i="102"/>
  <c r="Z50" i="102"/>
  <c r="Z49" i="102"/>
  <c r="AA47" i="102"/>
  <c r="Y47" i="102"/>
  <c r="Y80" i="102" s="1"/>
  <c r="X47" i="102"/>
  <c r="W47" i="102"/>
  <c r="V47" i="102"/>
  <c r="V80" i="102" s="1"/>
  <c r="U47" i="102"/>
  <c r="U80" i="102" s="1"/>
  <c r="T47" i="102"/>
  <c r="S47" i="102"/>
  <c r="R47" i="102"/>
  <c r="R80" i="102" s="1"/>
  <c r="Q47" i="102"/>
  <c r="Q80" i="102" s="1"/>
  <c r="P47" i="102"/>
  <c r="O47" i="102"/>
  <c r="N47" i="102"/>
  <c r="N80" i="102" s="1"/>
  <c r="Z46" i="102"/>
  <c r="Z45" i="102"/>
  <c r="Z44" i="102"/>
  <c r="Z43" i="102"/>
  <c r="Z42" i="102"/>
  <c r="Z41" i="102"/>
  <c r="Z40" i="102"/>
  <c r="Z39" i="102"/>
  <c r="Z38" i="102"/>
  <c r="Z37" i="102"/>
  <c r="Z36" i="102"/>
  <c r="Z35" i="102"/>
  <c r="Z34" i="102"/>
  <c r="Z33" i="102"/>
  <c r="Z32" i="102"/>
  <c r="Z31" i="102"/>
  <c r="Z30" i="102"/>
  <c r="Z29" i="102"/>
  <c r="Z28" i="102"/>
  <c r="Z27" i="102"/>
  <c r="Z26" i="102"/>
  <c r="Z25" i="102"/>
  <c r="Z24" i="102"/>
  <c r="Z23" i="102"/>
  <c r="Z22" i="102"/>
  <c r="Z21" i="102"/>
  <c r="Z20" i="102"/>
  <c r="Z19" i="102"/>
  <c r="Z18" i="102"/>
  <c r="Z17" i="102"/>
  <c r="Z16" i="102"/>
  <c r="C9" i="101"/>
  <c r="Z78" i="101"/>
  <c r="AA76" i="101"/>
  <c r="Z76" i="101"/>
  <c r="O76" i="101"/>
  <c r="N76" i="101"/>
  <c r="AA58" i="101"/>
  <c r="Y58" i="101"/>
  <c r="X58" i="101"/>
  <c r="W58" i="101"/>
  <c r="V58" i="101"/>
  <c r="U58" i="101"/>
  <c r="T58" i="101"/>
  <c r="S58" i="101"/>
  <c r="R58" i="101"/>
  <c r="Q58" i="101"/>
  <c r="P58" i="101"/>
  <c r="O58" i="101"/>
  <c r="N58" i="101"/>
  <c r="Z57" i="101"/>
  <c r="Z56" i="101"/>
  <c r="Z55" i="101"/>
  <c r="Z54" i="101"/>
  <c r="Z53" i="101"/>
  <c r="Z52" i="101"/>
  <c r="Z51" i="101"/>
  <c r="Z50" i="101"/>
  <c r="Z49" i="101"/>
  <c r="AA47" i="101"/>
  <c r="Y47" i="101"/>
  <c r="Y80" i="101" s="1"/>
  <c r="X47" i="101"/>
  <c r="W47" i="101"/>
  <c r="V47" i="101"/>
  <c r="V80" i="101" s="1"/>
  <c r="U47" i="101"/>
  <c r="U80" i="101" s="1"/>
  <c r="T47" i="101"/>
  <c r="S47" i="101"/>
  <c r="R47" i="101"/>
  <c r="R80" i="101" s="1"/>
  <c r="Q47" i="101"/>
  <c r="Q80" i="101" s="1"/>
  <c r="P47" i="101"/>
  <c r="O47" i="101"/>
  <c r="N47" i="101"/>
  <c r="N80" i="101" s="1"/>
  <c r="Z46" i="101"/>
  <c r="Z45" i="101"/>
  <c r="Z44" i="101"/>
  <c r="Z43" i="101"/>
  <c r="Z42" i="101"/>
  <c r="Z41" i="101"/>
  <c r="Z40" i="101"/>
  <c r="Z39" i="101"/>
  <c r="Z38" i="101"/>
  <c r="Z37" i="101"/>
  <c r="Z36" i="101"/>
  <c r="Z35" i="101"/>
  <c r="Z34" i="101"/>
  <c r="Z33" i="101"/>
  <c r="Z32" i="101"/>
  <c r="Z31" i="101"/>
  <c r="Z30" i="101"/>
  <c r="Z29" i="101"/>
  <c r="Z28" i="101"/>
  <c r="Z27" i="101"/>
  <c r="Z26" i="101"/>
  <c r="Z25" i="101"/>
  <c r="Z24" i="101"/>
  <c r="Z23" i="101"/>
  <c r="Z22" i="101"/>
  <c r="Z21" i="101"/>
  <c r="Z20" i="101"/>
  <c r="Z19" i="101"/>
  <c r="Z18" i="101"/>
  <c r="Z17" i="101"/>
  <c r="Z16" i="101"/>
  <c r="C9" i="100"/>
  <c r="Z78" i="100"/>
  <c r="AA76" i="100"/>
  <c r="Z76" i="100"/>
  <c r="O76" i="100"/>
  <c r="N76" i="100"/>
  <c r="AA58" i="100"/>
  <c r="Y58" i="100"/>
  <c r="X58" i="100"/>
  <c r="W58" i="100"/>
  <c r="V58" i="100"/>
  <c r="U58" i="100"/>
  <c r="T58" i="100"/>
  <c r="S58" i="100"/>
  <c r="R58" i="100"/>
  <c r="Q58" i="100"/>
  <c r="P58" i="100"/>
  <c r="O58" i="100"/>
  <c r="N58" i="100"/>
  <c r="Z57" i="100"/>
  <c r="Z56" i="100"/>
  <c r="Z55" i="100"/>
  <c r="Z54" i="100"/>
  <c r="Z53" i="100"/>
  <c r="Z52" i="100"/>
  <c r="Z51" i="100"/>
  <c r="Z50" i="100"/>
  <c r="Z49" i="100"/>
  <c r="AA47" i="100"/>
  <c r="Y47" i="100"/>
  <c r="Y80" i="100" s="1"/>
  <c r="X47" i="100"/>
  <c r="W47" i="100"/>
  <c r="V47" i="100"/>
  <c r="U47" i="100"/>
  <c r="U80" i="100" s="1"/>
  <c r="T47" i="100"/>
  <c r="S47" i="100"/>
  <c r="R47" i="100"/>
  <c r="Q47" i="100"/>
  <c r="Q80" i="100" s="1"/>
  <c r="P47" i="100"/>
  <c r="O47" i="100"/>
  <c r="N47" i="100"/>
  <c r="Z46" i="100"/>
  <c r="Z45" i="100"/>
  <c r="Z44" i="100"/>
  <c r="Z43" i="100"/>
  <c r="Z42" i="100"/>
  <c r="Z41" i="100"/>
  <c r="Z40" i="100"/>
  <c r="Z39" i="100"/>
  <c r="Z38" i="100"/>
  <c r="Z37" i="100"/>
  <c r="Z36" i="100"/>
  <c r="Z35" i="100"/>
  <c r="Z34" i="100"/>
  <c r="Z33" i="100"/>
  <c r="Z32" i="100"/>
  <c r="Z31" i="100"/>
  <c r="Z30" i="100"/>
  <c r="Z29" i="100"/>
  <c r="Z28" i="100"/>
  <c r="Z27" i="100"/>
  <c r="Z26" i="100"/>
  <c r="Z25" i="100"/>
  <c r="Z24" i="100"/>
  <c r="Z23" i="100"/>
  <c r="Z22" i="100"/>
  <c r="Z21" i="100"/>
  <c r="Z20" i="100"/>
  <c r="Z19" i="100"/>
  <c r="Z18" i="100"/>
  <c r="Z17" i="100"/>
  <c r="Z16" i="100"/>
  <c r="C9" i="99"/>
  <c r="Z78" i="99"/>
  <c r="AA76" i="99"/>
  <c r="Z76" i="99"/>
  <c r="O76" i="99"/>
  <c r="N76" i="99"/>
  <c r="AA58" i="99"/>
  <c r="Y58" i="99"/>
  <c r="X58" i="99"/>
  <c r="W58" i="99"/>
  <c r="V58" i="99"/>
  <c r="U58" i="99"/>
  <c r="T58" i="99"/>
  <c r="S58" i="99"/>
  <c r="R58" i="99"/>
  <c r="Q58" i="99"/>
  <c r="P58" i="99"/>
  <c r="O58" i="99"/>
  <c r="N58" i="99"/>
  <c r="Z57" i="99"/>
  <c r="Z56" i="99"/>
  <c r="Z55" i="99"/>
  <c r="Z54" i="99"/>
  <c r="Z53" i="99"/>
  <c r="Z52" i="99"/>
  <c r="Z51" i="99"/>
  <c r="Z50" i="99"/>
  <c r="Z49" i="99"/>
  <c r="AA47" i="99"/>
  <c r="Y47" i="99"/>
  <c r="Y80" i="99" s="1"/>
  <c r="X47" i="99"/>
  <c r="W47" i="99"/>
  <c r="V47" i="99"/>
  <c r="U47" i="99"/>
  <c r="U80" i="99" s="1"/>
  <c r="T47" i="99"/>
  <c r="S47" i="99"/>
  <c r="R47" i="99"/>
  <c r="Q47" i="99"/>
  <c r="Q80" i="99" s="1"/>
  <c r="P47" i="99"/>
  <c r="O47" i="99"/>
  <c r="N47" i="99"/>
  <c r="Z46" i="99"/>
  <c r="Z45" i="99"/>
  <c r="Z44" i="99"/>
  <c r="Z43" i="99"/>
  <c r="Z42" i="99"/>
  <c r="Z41" i="99"/>
  <c r="Z40" i="99"/>
  <c r="Z39" i="99"/>
  <c r="Z38" i="99"/>
  <c r="Z37" i="99"/>
  <c r="Z36" i="99"/>
  <c r="Z35" i="99"/>
  <c r="Z34" i="99"/>
  <c r="Z33" i="99"/>
  <c r="Z32" i="99"/>
  <c r="Z31" i="99"/>
  <c r="Z30" i="99"/>
  <c r="Z29" i="99"/>
  <c r="Z28" i="99"/>
  <c r="Z27" i="99"/>
  <c r="Z26" i="99"/>
  <c r="Z25" i="99"/>
  <c r="Z24" i="99"/>
  <c r="Z23" i="99"/>
  <c r="Z22" i="99"/>
  <c r="Z21" i="99"/>
  <c r="Z20" i="99"/>
  <c r="Z19" i="99"/>
  <c r="Z18" i="99"/>
  <c r="Z17" i="99"/>
  <c r="Z16" i="99"/>
  <c r="Z35" i="61"/>
  <c r="Z36" i="61"/>
  <c r="Z37" i="61"/>
  <c r="Z38" i="61"/>
  <c r="Z39" i="61"/>
  <c r="Z40" i="61"/>
  <c r="Z41" i="61"/>
  <c r="Z42" i="61"/>
  <c r="P80" i="101" l="1"/>
  <c r="T80" i="101"/>
  <c r="X80" i="101"/>
  <c r="P80" i="102"/>
  <c r="T80" i="102"/>
  <c r="X80" i="102"/>
  <c r="Y82" i="108"/>
  <c r="Z80" i="108"/>
  <c r="K8" i="2" s="1"/>
  <c r="N80" i="99"/>
  <c r="R80" i="99"/>
  <c r="V80" i="99"/>
  <c r="AA80" i="99"/>
  <c r="Q82" i="99" s="1"/>
  <c r="N80" i="100"/>
  <c r="R80" i="100"/>
  <c r="V80" i="100"/>
  <c r="AA80" i="100"/>
  <c r="G6" i="2" s="1"/>
  <c r="AA80" i="101"/>
  <c r="H6" i="2" s="1"/>
  <c r="AA80" i="102"/>
  <c r="I6" i="2" s="1"/>
  <c r="N80" i="103"/>
  <c r="R80" i="103"/>
  <c r="V80" i="103"/>
  <c r="AA80" i="103"/>
  <c r="J6" i="2" s="1"/>
  <c r="N80" i="105"/>
  <c r="R80" i="105"/>
  <c r="V80" i="105"/>
  <c r="AA80" i="105"/>
  <c r="L6" i="2" s="1"/>
  <c r="P80" i="106"/>
  <c r="T80" i="106"/>
  <c r="X80" i="106"/>
  <c r="AA80" i="106"/>
  <c r="M6" i="2" s="1"/>
  <c r="N80" i="107"/>
  <c r="R80" i="107"/>
  <c r="V80" i="107"/>
  <c r="AA80" i="107"/>
  <c r="N6" i="2" s="1"/>
  <c r="Q82" i="108"/>
  <c r="S82" i="108"/>
  <c r="P80" i="99"/>
  <c r="T80" i="99"/>
  <c r="X80" i="99"/>
  <c r="O80" i="99"/>
  <c r="P80" i="100"/>
  <c r="T80" i="100"/>
  <c r="X80" i="100"/>
  <c r="O80" i="100"/>
  <c r="O80" i="101"/>
  <c r="O80" i="102"/>
  <c r="P80" i="103"/>
  <c r="T80" i="103"/>
  <c r="X80" i="103"/>
  <c r="O80" i="103"/>
  <c r="P80" i="105"/>
  <c r="T80" i="105"/>
  <c r="X80" i="105"/>
  <c r="O80" i="105"/>
  <c r="O80" i="106"/>
  <c r="O80" i="107"/>
  <c r="Z47" i="99"/>
  <c r="S80" i="99"/>
  <c r="W80" i="99"/>
  <c r="Z58" i="99"/>
  <c r="Z47" i="100"/>
  <c r="S80" i="100"/>
  <c r="W80" i="100"/>
  <c r="Z58" i="100"/>
  <c r="Z80" i="100" s="1"/>
  <c r="G8" i="2" s="1"/>
  <c r="Z47" i="101"/>
  <c r="S80" i="101"/>
  <c r="W80" i="101"/>
  <c r="Z58" i="101"/>
  <c r="Z47" i="102"/>
  <c r="S80" i="102"/>
  <c r="W80" i="102"/>
  <c r="Z58" i="102"/>
  <c r="Z80" i="102" s="1"/>
  <c r="I8" i="2" s="1"/>
  <c r="Z47" i="103"/>
  <c r="S80" i="103"/>
  <c r="W80" i="103"/>
  <c r="Z58" i="103"/>
  <c r="Z80" i="103" s="1"/>
  <c r="J8" i="2" s="1"/>
  <c r="Z47" i="105"/>
  <c r="S80" i="105"/>
  <c r="W80" i="105"/>
  <c r="Z58" i="105"/>
  <c r="Z47" i="106"/>
  <c r="S80" i="106"/>
  <c r="W80" i="106"/>
  <c r="Z58" i="106"/>
  <c r="Z47" i="107"/>
  <c r="S80" i="107"/>
  <c r="W80" i="107"/>
  <c r="Z58" i="107"/>
  <c r="Z80" i="107" s="1"/>
  <c r="N8" i="2" s="1"/>
  <c r="O82" i="108"/>
  <c r="Z80" i="106"/>
  <c r="M8" i="2" s="1"/>
  <c r="U82" i="106"/>
  <c r="Q82" i="105"/>
  <c r="Z80" i="101"/>
  <c r="H8" i="2" s="1"/>
  <c r="W82" i="101"/>
  <c r="Y82" i="101"/>
  <c r="U82" i="101"/>
  <c r="W82" i="100"/>
  <c r="Q82" i="100"/>
  <c r="N76" i="61"/>
  <c r="C9" i="61"/>
  <c r="Z16" i="61"/>
  <c r="Y82" i="99" l="1"/>
  <c r="Z80" i="99"/>
  <c r="F8" i="2" s="1"/>
  <c r="S82" i="99"/>
  <c r="U82" i="100"/>
  <c r="Y82" i="102"/>
  <c r="S82" i="105"/>
  <c r="Y82" i="107"/>
  <c r="W82" i="99"/>
  <c r="O82" i="100"/>
  <c r="S82" i="100"/>
  <c r="O82" i="103"/>
  <c r="W82" i="106"/>
  <c r="Z80" i="105"/>
  <c r="L8" i="2" s="1"/>
  <c r="O82" i="102"/>
  <c r="S82" i="103"/>
  <c r="W82" i="105"/>
  <c r="O82" i="101"/>
  <c r="Q82" i="102"/>
  <c r="S82" i="102"/>
  <c r="U82" i="103"/>
  <c r="W82" i="103"/>
  <c r="Y82" i="105"/>
  <c r="O82" i="106"/>
  <c r="Q82" i="107"/>
  <c r="S82" i="107"/>
  <c r="O82" i="99"/>
  <c r="F6" i="2"/>
  <c r="U82" i="99"/>
  <c r="Y82" i="100"/>
  <c r="Q82" i="101"/>
  <c r="S82" i="101"/>
  <c r="U82" i="102"/>
  <c r="W82" i="102"/>
  <c r="Y82" i="103"/>
  <c r="O82" i="105"/>
  <c r="Q82" i="106"/>
  <c r="S82" i="106"/>
  <c r="U82" i="107"/>
  <c r="W82" i="107"/>
  <c r="Q82" i="103"/>
  <c r="U82" i="105"/>
  <c r="Y82" i="106"/>
  <c r="O82" i="107"/>
  <c r="G11" i="2"/>
  <c r="J16" i="2"/>
  <c r="J15" i="2"/>
  <c r="J14" i="2"/>
  <c r="J13" i="2"/>
  <c r="J12" i="2"/>
  <c r="J11" i="2"/>
  <c r="G12" i="2"/>
  <c r="G13" i="2"/>
  <c r="L13" i="2" s="1"/>
  <c r="G14" i="2"/>
  <c r="G15" i="2"/>
  <c r="G16" i="2"/>
  <c r="L16" i="2" l="1"/>
  <c r="L12" i="2"/>
  <c r="L15" i="2"/>
  <c r="L14" i="2"/>
  <c r="L11" i="2"/>
  <c r="Z17" i="61"/>
  <c r="Z18" i="61"/>
  <c r="Z19" i="61"/>
  <c r="Z20" i="61"/>
  <c r="Z21" i="61"/>
  <c r="Z22" i="61"/>
  <c r="Z23" i="61"/>
  <c r="Z24" i="61"/>
  <c r="Z25" i="61"/>
  <c r="Z26" i="61"/>
  <c r="Z27" i="61"/>
  <c r="Z28" i="61"/>
  <c r="Z31" i="61"/>
  <c r="Z32" i="61"/>
  <c r="Z33" i="61"/>
  <c r="Z34" i="61"/>
  <c r="Z43" i="61"/>
  <c r="Z44" i="61"/>
  <c r="Z45" i="61"/>
  <c r="Z46" i="61"/>
  <c r="AA76" i="61" l="1"/>
  <c r="O76" i="61"/>
  <c r="AA58" i="61"/>
  <c r="Y58" i="61"/>
  <c r="X58" i="61"/>
  <c r="W58" i="61"/>
  <c r="V58" i="61"/>
  <c r="U58" i="61"/>
  <c r="T58" i="61"/>
  <c r="S58" i="61"/>
  <c r="R58" i="61"/>
  <c r="Q58" i="61"/>
  <c r="P58" i="61"/>
  <c r="O58" i="61"/>
  <c r="N58" i="61"/>
  <c r="Z78" i="61"/>
  <c r="Z76" i="61"/>
  <c r="Z57" i="61"/>
  <c r="Z56" i="61"/>
  <c r="Z55" i="61"/>
  <c r="Z54" i="61"/>
  <c r="Z53" i="61"/>
  <c r="Z52" i="61"/>
  <c r="Z51" i="61"/>
  <c r="Z50" i="61"/>
  <c r="Z49" i="61"/>
  <c r="AA47" i="61"/>
  <c r="W47" i="61"/>
  <c r="V47" i="61"/>
  <c r="V80" i="61" s="1"/>
  <c r="U47" i="61"/>
  <c r="T47" i="61"/>
  <c r="T80" i="61" s="1"/>
  <c r="S47" i="61"/>
  <c r="R47" i="61"/>
  <c r="R80" i="61" s="1"/>
  <c r="Q47" i="61"/>
  <c r="P47" i="61"/>
  <c r="P80" i="61" s="1"/>
  <c r="O47" i="61"/>
  <c r="N47" i="61"/>
  <c r="Q80" i="61" l="1"/>
  <c r="S80" i="61"/>
  <c r="U80" i="61"/>
  <c r="W80" i="61"/>
  <c r="N80" i="61"/>
  <c r="AA80" i="61"/>
  <c r="O80" i="61"/>
  <c r="Z58" i="61"/>
  <c r="Q82" i="61" l="1"/>
  <c r="S82" i="61"/>
  <c r="W82" i="61"/>
  <c r="O82" i="61"/>
  <c r="U82" i="61"/>
  <c r="E6" i="2"/>
  <c r="D7" i="2"/>
  <c r="D5" i="2"/>
  <c r="I17" i="2" l="1"/>
  <c r="G57" i="5" l="1"/>
  <c r="G58" i="5"/>
  <c r="G59" i="5"/>
  <c r="G60" i="5"/>
  <c r="G61" i="5"/>
  <c r="G62" i="5"/>
  <c r="G56" i="5"/>
  <c r="E61" i="5"/>
  <c r="E57" i="5"/>
  <c r="E58" i="5"/>
  <c r="E59" i="5"/>
  <c r="E60" i="5"/>
  <c r="E56" i="5"/>
  <c r="E67" i="5"/>
  <c r="E68" i="5"/>
  <c r="E69" i="5"/>
  <c r="E70" i="5"/>
  <c r="E71" i="5"/>
  <c r="E72" i="5"/>
  <c r="E73" i="5"/>
  <c r="E74" i="5"/>
  <c r="E75" i="5"/>
  <c r="E76" i="5"/>
  <c r="E77" i="5"/>
  <c r="E78" i="5"/>
  <c r="E79" i="5"/>
  <c r="E80" i="5"/>
  <c r="E81" i="5"/>
  <c r="E82" i="5"/>
  <c r="E83" i="5"/>
  <c r="E84" i="5"/>
  <c r="E85" i="5"/>
  <c r="E86" i="5"/>
  <c r="E87" i="5"/>
  <c r="E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66" i="5"/>
  <c r="D6" i="2" l="1"/>
  <c r="F17" i="2" l="1"/>
  <c r="H17" i="2" l="1"/>
  <c r="J17" i="2" s="1"/>
  <c r="E17" i="2"/>
  <c r="G17" i="2" s="1"/>
  <c r="L17" i="2" l="1"/>
  <c r="Z30" i="61" l="1"/>
  <c r="Y47" i="61" l="1"/>
  <c r="Y80" i="61" s="1"/>
  <c r="Y82" i="61" s="1"/>
  <c r="X47" i="61"/>
  <c r="X80" i="61" s="1"/>
  <c r="Z29" i="61"/>
  <c r="Z47" i="61" s="1"/>
  <c r="Z80" i="61" s="1"/>
  <c r="E8" i="2" s="1"/>
  <c r="D8" i="2" l="1"/>
</calcChain>
</file>

<file path=xl/sharedStrings.xml><?xml version="1.0" encoding="utf-8"?>
<sst xmlns="http://schemas.openxmlformats.org/spreadsheetml/2006/main" count="1863" uniqueCount="551">
  <si>
    <t>Title:</t>
  </si>
  <si>
    <t>Company Representative:</t>
  </si>
  <si>
    <t>CDM Plan Summary</t>
  </si>
  <si>
    <t>Program Year</t>
  </si>
  <si>
    <t>Ratio</t>
  </si>
  <si>
    <t>a.</t>
  </si>
  <si>
    <t>b.</t>
  </si>
  <si>
    <t>c.</t>
  </si>
  <si>
    <t>d.</t>
  </si>
  <si>
    <t>f.</t>
  </si>
  <si>
    <t>Funding Mechanism</t>
  </si>
  <si>
    <t>LDC Names</t>
  </si>
  <si>
    <t>Residential</t>
  </si>
  <si>
    <t>Low-income</t>
  </si>
  <si>
    <t>Small business</t>
  </si>
  <si>
    <t>Commercial</t>
  </si>
  <si>
    <t>Agricultural</t>
  </si>
  <si>
    <t>Industrial</t>
  </si>
  <si>
    <t>On-reserve First Nation</t>
  </si>
  <si>
    <t>Total 2015 - 2020</t>
  </si>
  <si>
    <t>Option</t>
  </si>
  <si>
    <t>Program Type</t>
  </si>
  <si>
    <t>Program Types</t>
  </si>
  <si>
    <t>Regional</t>
  </si>
  <si>
    <t>Local</t>
  </si>
  <si>
    <t>Customer Segments</t>
  </si>
  <si>
    <t>Low Income</t>
  </si>
  <si>
    <t>Small Business</t>
  </si>
  <si>
    <t>End Use</t>
  </si>
  <si>
    <t>Measures</t>
  </si>
  <si>
    <t>Elements of Prog. Delivery</t>
  </si>
  <si>
    <t>Marketing</t>
  </si>
  <si>
    <t>Direct Install</t>
  </si>
  <si>
    <t>Approach to Coordination</t>
  </si>
  <si>
    <t>Joint Procurement of Single Vendor</t>
  </si>
  <si>
    <t>Benefits ($)</t>
  </si>
  <si>
    <t>Delivery Methods</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</si>
  <si>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</si>
  <si>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</si>
  <si>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</si>
  <si>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</si>
  <si>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</si>
  <si>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</si>
  <si>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</si>
  <si>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</si>
  <si>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</si>
  <si>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</si>
  <si>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PowerStream Corp.</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</si>
  <si>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</si>
  <si>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</si>
  <si>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</si>
  <si>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</si>
  <si>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</si>
  <si>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</si>
  <si>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</si>
  <si>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</si>
  <si>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</si>
  <si>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Frances Power Corporation</t>
  </si>
  <si>
    <t>Fort Albany Power Corporation</t>
  </si>
  <si>
    <t>Greater Sudbury Hydro Inc.</t>
  </si>
  <si>
    <t>Grimsby Power Incorporated</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</si>
  <si>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</si>
  <si>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</si>
  <si>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</si>
  <si>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</si>
  <si>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</si>
  <si>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</si>
  <si>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</si>
  <si>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</si>
  <si>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</si>
  <si>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</si>
  <si>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</si>
  <si>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Kenora Hydro Electric Corporation Ltd.</t>
  </si>
  <si>
    <t>Kashechewan Power Corporation</t>
  </si>
  <si>
    <t>Kingston Hydro Corporation</t>
  </si>
  <si>
    <t>Kitchener-Wilmot Hydro Inc.</t>
  </si>
  <si>
    <t>Lakefront Utilities Inc.</t>
  </si>
  <si>
    <t>Lakeland Power Distribution Ltd.</t>
  </si>
  <si>
    <t>London Hydro Inc.</t>
  </si>
  <si>
    <t>Midland Power Utility Corporation</t>
  </si>
  <si>
    <t>Milton Hydro Distribution Inc.</t>
  </si>
  <si>
    <t>Newmarket-Tay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</si>
  <si>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</si>
  <si>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</si>
  <si>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</si>
  <si>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</si>
  <si>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</si>
  <si>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</si>
  <si>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</si>
  <si>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</si>
  <si>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</si>
  <si>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</si>
  <si>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</si>
  <si>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</si>
  <si>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</si>
  <si>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</si>
  <si>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</si>
  <si>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</si>
  <si>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</si>
  <si>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</si>
  <si>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</si>
  <si>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</si>
  <si>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</si>
  <si>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</si>
  <si>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</si>
  <si>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</si>
  <si>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</si>
  <si>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</si>
  <si>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</si>
  <si>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</si>
  <si>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</si>
  <si>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</si>
  <si>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Other</t>
  </si>
  <si>
    <t>Upstream Rebate</t>
  </si>
  <si>
    <t>Call Centre</t>
  </si>
  <si>
    <t>Coupon Fulfillment</t>
  </si>
  <si>
    <t>Application Settlement</t>
  </si>
  <si>
    <t>Bill Credit</t>
  </si>
  <si>
    <t>Customer Incentive (Application/Form)</t>
  </si>
  <si>
    <t>Instant Rebate (No form/application)</t>
  </si>
  <si>
    <t xml:space="preserve">Educational </t>
  </si>
  <si>
    <t>Contractor / Channel Partner</t>
  </si>
  <si>
    <t>Upstream / Manufacturer</t>
  </si>
  <si>
    <t>Customer Incentive (Application)</t>
  </si>
  <si>
    <t>Instant Rebate (No Form or Application)</t>
  </si>
  <si>
    <t>Channel Support / Training</t>
  </si>
  <si>
    <t>Information Systems</t>
  </si>
  <si>
    <t>Educational</t>
  </si>
  <si>
    <t>Third Party Delivery Agent</t>
  </si>
  <si>
    <t>Sharing Delivery Agent</t>
  </si>
  <si>
    <t>Joint Media Buys</t>
  </si>
  <si>
    <t>Sharing of Energy Managers</t>
  </si>
  <si>
    <t>Costs ($)</t>
  </si>
  <si>
    <t>ALL OFF SWITCH</t>
  </si>
  <si>
    <t>CENTRAL AIR CONDITIONER</t>
  </si>
  <si>
    <t>CENTRAL AIR CONDITIONERS - PROPER SIZING</t>
  </si>
  <si>
    <t>CLOTHESLINES</t>
  </si>
  <si>
    <t>COLD WATER CLOTHES WASHING</t>
  </si>
  <si>
    <t xml:space="preserve">CONVECTION OVEN                                                                                     </t>
  </si>
  <si>
    <t>CREEP HEAT CONTROLLER</t>
  </si>
  <si>
    <t>DIMMABLE SELF-BALLASTED CFL - ALL STYLES</t>
  </si>
  <si>
    <t>DIMMER SWITCH</t>
  </si>
  <si>
    <t>DIMMER SWITCH (HARD-WIRED)</t>
  </si>
  <si>
    <t>DOMESTIC WATER HEATER</t>
  </si>
  <si>
    <t>DOUBLE CREEP HEAT PAD</t>
  </si>
  <si>
    <t>DRAIN WATER HEAT RECOVERY</t>
  </si>
  <si>
    <t>DUAL AND NATURAL EXHAUST VENTILATION SYSTEM</t>
  </si>
  <si>
    <t xml:space="preserve">DUAL SPEED POOL PUMP MOTORS                                                                         </t>
  </si>
  <si>
    <t>DUCT SEALING</t>
  </si>
  <si>
    <t>EFFICIENT AERATORS</t>
  </si>
  <si>
    <t xml:space="preserve">EFFICIENT SHOWERHEAD </t>
  </si>
  <si>
    <t>ELECTRIC FURNACE WITH ECM</t>
  </si>
  <si>
    <t>ELECTRIC FURNACE WITH ECM (CONTINUOUS FAN USAGE)</t>
  </si>
  <si>
    <t>ELECTRONIC OR DIGITAL HID BALLASTS</t>
  </si>
  <si>
    <t>ENERGY EFFICIENT TELEVISION</t>
  </si>
  <si>
    <t>ENERGY STAR QUALIFIED LED</t>
  </si>
  <si>
    <t>ENERGY STAR QUALIFIED LIGHT FIXTURE - 1 OR 2 SOCKETS</t>
  </si>
  <si>
    <t>ENERGY STAR QUALIFIED LIGHT FIXTURE - 3 OR MORE SOCKETS</t>
  </si>
  <si>
    <t>ENERGY STAR QUALIFIED RECESSED LIGHTING- LED</t>
  </si>
  <si>
    <t>ENERGY STAR QUALIFIED UNDER THE COUNTER LIGHTING</t>
  </si>
  <si>
    <t>ENERGY STAR® BATTERY CHARGERS</t>
  </si>
  <si>
    <t>ENERGY STAR® CEILING FAN</t>
  </si>
  <si>
    <t>ENERGY STAR® CENTRAL AIR CONDITIONER</t>
  </si>
  <si>
    <t>ENERGY STAR® CLOTHES WASHER</t>
  </si>
  <si>
    <t>ENERGY STAR® DEHUMIDIFIER</t>
  </si>
  <si>
    <t>ENERGY STAR® DISHWASHER</t>
  </si>
  <si>
    <t xml:space="preserve">ENERGY STAR® DISHWASHER                                                                             </t>
  </si>
  <si>
    <t xml:space="preserve">ENERGY STAR® FREEZER                                                                                </t>
  </si>
  <si>
    <t>ENERGY STAR® LED LAMPS - MR16 GU5.3 BASE</t>
  </si>
  <si>
    <t>ENERGY STAR® LED LAMPS - OMNIDIRECTIONAL A SHAPE OR WET LOCATION RATED PAR</t>
  </si>
  <si>
    <t>ENERGY STAR® LED LAMPS - PAR16 OR MR16 GU10 BASE</t>
  </si>
  <si>
    <t>ENERGY STAR® LED LIGHT BULB</t>
  </si>
  <si>
    <t xml:space="preserve">ENERGY STAR® LED PAR16/20/30/38 LAMPS E26 BASE </t>
  </si>
  <si>
    <t>ENERGY STAR® LED RECESSED DOWNLIGHTS</t>
  </si>
  <si>
    <t>ENERGY STAR® QUALIFIED A/V EQUIPMENT</t>
  </si>
  <si>
    <t xml:space="preserve">ENERGY STAR® QUALIFIED COMPACT FLUORESCENT LAMPS </t>
  </si>
  <si>
    <t>ENERGY STAR® QUALIFIED COMPACT FLUORESCENT LAMPS (CFLS) - GU24 FIXTURE E.G SURFACE MOUNT</t>
  </si>
  <si>
    <t>ENERGY STAR® QUALIFIED COMPUTERS</t>
  </si>
  <si>
    <t>ENERGY STAR® QUALIFIED DISPLAYS (MONITORS)</t>
  </si>
  <si>
    <t>ENERGY STAR® QUALIFIED GAME CONSOLES</t>
  </si>
  <si>
    <t>ENERGY STAR® QUALIFIED INDOOR LIGHT FIXTURE</t>
  </si>
  <si>
    <t>ENERGY STAR® QUALIFIED LED BULBS</t>
  </si>
  <si>
    <t>ENERGY STAR® QUALIFIED SET TOP BOX</t>
  </si>
  <si>
    <t>ENERGY STAR® QUALIFIED SPECIALTY COMPACT FLUORESCENT LAMPS (CFLS)</t>
  </si>
  <si>
    <t>ENERGY STAR® REFRIGERATOR</t>
  </si>
  <si>
    <t>ENERGY STAR® ROOM AIR CONDITIONER</t>
  </si>
  <si>
    <t>ENERGY STAR® WINDOWS</t>
  </si>
  <si>
    <t>EXIT SIGN - LED</t>
  </si>
  <si>
    <t xml:space="preserve">EXIT SIGNS </t>
  </si>
  <si>
    <t>FURNACE/AIR CONDITIONER FILTER</t>
  </si>
  <si>
    <t>ELECTRONICALLY COMMUTATED MOTOR (ECM)</t>
  </si>
  <si>
    <t xml:space="preserve">GAS RANGE                                                                                           </t>
  </si>
  <si>
    <t>HEAT PUMP</t>
  </si>
  <si>
    <t>HEAVY DUTY PLUG-IN TIMERS</t>
  </si>
  <si>
    <t>HIGH EFFICIENCY VENTILATION EXHAUST FANS</t>
  </si>
  <si>
    <t>HIGH PERFORMANCE MEDIUM BAY T8 FIXTURES</t>
  </si>
  <si>
    <t>HIGH PERFORMANCE T8 FIXTURES</t>
  </si>
  <si>
    <t>HIGH TEMPERATURE CUTOUT THERMOSTAT</t>
  </si>
  <si>
    <t>HIGH VOLUME LOW SPEED FAN</t>
  </si>
  <si>
    <t>HOT WATER PIPE WRAP</t>
  </si>
  <si>
    <t>INDOOR LIGHTING TIMER</t>
  </si>
  <si>
    <t>INDOOR MOTION SENSOR</t>
  </si>
  <si>
    <t>INFRARED COATED HALOGEN LAMPS</t>
  </si>
  <si>
    <t>IN-SUITE TEMPERATURE CONTROLS</t>
  </si>
  <si>
    <t>LIGHTING TIMERS (HARD-WIRED, INDOOR)</t>
  </si>
  <si>
    <t>LOWER WATTAGE HID LAMPS</t>
  </si>
  <si>
    <t>METAL HALIDE DIRECT LAMP REPLACEMENT</t>
  </si>
  <si>
    <t>METAL HALIDE FIXTURE</t>
  </si>
  <si>
    <t>MOTION SENSORS (HARD-WIRED, INDOOR)</t>
  </si>
  <si>
    <t>NON-DIMMABLE SELF-BALLASTED CFL</t>
  </si>
  <si>
    <t>NON-ELECTRIC SPACE COOLING</t>
  </si>
  <si>
    <t>OCCUPANCY SENSORS</t>
  </si>
  <si>
    <t>OPEN DRIP-PROOF (ODP) MOTORS</t>
  </si>
  <si>
    <t>OUTDOOR LIGHTING TIMER</t>
  </si>
  <si>
    <t>OUTDOOR MOTION SENSOR</t>
  </si>
  <si>
    <t>PHOTOCELL AND TIMER FOR LIGHTING CONTROL</t>
  </si>
  <si>
    <t>POOL PUMP WITH TIME-CLOCK OR CONTROLLER</t>
  </si>
  <si>
    <t>POWER BAR WITH INTEGRATED TIMER</t>
  </si>
  <si>
    <t>POWER BAR, SMART (WITH AUTO SHUT-OFF)</t>
  </si>
  <si>
    <t>PROGRAMMABLE THERMOSTAT</t>
  </si>
  <si>
    <t>PROGRAMMABLE THERMOSTAT (BASEBOARD)</t>
  </si>
  <si>
    <t>PULSE START METAL HALIDE</t>
  </si>
  <si>
    <t>REDUCED WATTAGE T8 FIXTURES</t>
  </si>
  <si>
    <t>REFRIGERATED DISPLAY CASE LED STRIP LIGHT</t>
  </si>
  <si>
    <t xml:space="preserve">REFRIGERATOR REPLACEMENT                                                              </t>
  </si>
  <si>
    <t>RESIDENTIAL ATTIC INSULATION</t>
  </si>
  <si>
    <t xml:space="preserve">RESIDENTIAL CLOTHES DRYER                                                                           </t>
  </si>
  <si>
    <t>SEASONAL LED LIGHTS</t>
  </si>
  <si>
    <t>SELF BALLASTED CERAMIC METAL HALIDE LAMP</t>
  </si>
  <si>
    <t>SINGLE CREEP HEAT PAD</t>
  </si>
  <si>
    <t>SOLAR HOT WATER COLLECTOR</t>
  </si>
  <si>
    <t>SOLAR LANDSCAPE LIGHTS</t>
  </si>
  <si>
    <t>SOLAR THERMAL WATER HEATER</t>
  </si>
  <si>
    <t>STANDARD PERFORMANCE MEDIUM BAY T8 FIXTURES</t>
  </si>
  <si>
    <t>STANDARD PERFORMANCE T8</t>
  </si>
  <si>
    <t>SYNCHRONOUS BELT</t>
  </si>
  <si>
    <t>T5 FIXTURES</t>
  </si>
  <si>
    <t>T5 MEDIUM AND HIGH BAY FIXTURES</t>
  </si>
  <si>
    <t xml:space="preserve">T8 HIGH OUTPUT LAMPS &amp; ELECTRONIC BALLAST </t>
  </si>
  <si>
    <t xml:space="preserve">T8 LAMPS &amp; ELECTRONIC BALLAST </t>
  </si>
  <si>
    <t>TIMER AND CLIP-ON THERMOSTATIC CONTROLS</t>
  </si>
  <si>
    <t>TOTALLY ENCLOSED FAN-COOLED (TEFC) MOTORS</t>
  </si>
  <si>
    <t>ULTRA HIGH EFFICIENCY VENTILATION EXHAUST FANS</t>
  </si>
  <si>
    <t>UNITARY AIR-CONDITIONING UNIT</t>
  </si>
  <si>
    <t>UNITARY AIR-CONDITIONING UNIT WITH ECONOMIZER</t>
  </si>
  <si>
    <t>VARIABLE FREQUENCY DRIVE (VFD)</t>
  </si>
  <si>
    <t xml:space="preserve">VARIABLE SPEED POOL PUMP MOTORS                                                                     </t>
  </si>
  <si>
    <t>WATER HEATER BLANKET</t>
  </si>
  <si>
    <t>WATER TO AIR GROUND SOURCE HEAT PUMP CLOSED LOOP</t>
  </si>
  <si>
    <t>WATER TO AIR GROUND SOURCE HEAT PUMP OPEN LOOP</t>
  </si>
  <si>
    <t>WEATHERSTRIPPING (DOOR FRAME)</t>
  </si>
  <si>
    <t>WEATHERSTRIPPING (FOAM OR V-STRIP)</t>
  </si>
  <si>
    <t>WINDOW SOLAR FILM</t>
  </si>
  <si>
    <t>Levelized Cost</t>
  </si>
  <si>
    <t>($/kWh)</t>
  </si>
  <si>
    <t>Sharing Marketing Materials / Collateral</t>
  </si>
  <si>
    <t>Sharing of Key Account Managers</t>
  </si>
  <si>
    <t>Marketing collateral</t>
  </si>
  <si>
    <t>Name:</t>
  </si>
  <si>
    <t>Province Wide Programs</t>
  </si>
  <si>
    <t>Residential New Construction</t>
  </si>
  <si>
    <t>HVAC Incentive</t>
  </si>
  <si>
    <t>Conservation Instant Coupon Booklet</t>
  </si>
  <si>
    <t>Bi-Annual Retailer Event</t>
  </si>
  <si>
    <t>Retrofit</t>
  </si>
  <si>
    <t>Direct Install Lighting</t>
  </si>
  <si>
    <t>High Performance New Construction</t>
  </si>
  <si>
    <t>Process &amp; Systems Upgrade</t>
  </si>
  <si>
    <t>Energy Manager</t>
  </si>
  <si>
    <t>Audit Funding</t>
  </si>
  <si>
    <t>Aboriginal Conservation</t>
  </si>
  <si>
    <t xml:space="preserve">Existing Building Commissioning </t>
  </si>
  <si>
    <t>Monitoring and Targeting</t>
  </si>
  <si>
    <t>Cooking</t>
  </si>
  <si>
    <t>Refrigeration</t>
  </si>
  <si>
    <t>Cogeneration</t>
  </si>
  <si>
    <t>Electric Auxiliary</t>
  </si>
  <si>
    <t>Residential Central Cooling</t>
  </si>
  <si>
    <t>Residential Central Heating</t>
  </si>
  <si>
    <t>Exhaust Fans</t>
  </si>
  <si>
    <t>Miscellaneous Equipment</t>
  </si>
  <si>
    <t>Plug Loads</t>
  </si>
  <si>
    <t>Agribusiness</t>
  </si>
  <si>
    <t>Household Appliances</t>
  </si>
  <si>
    <t>HVAC Control</t>
  </si>
  <si>
    <t>Lighting - Indoor</t>
  </si>
  <si>
    <t>Lighting - Exterior</t>
  </si>
  <si>
    <t>Lighting - High Bay</t>
  </si>
  <si>
    <t>Lighting Controls</t>
  </si>
  <si>
    <t>Solar Energy Applications</t>
  </si>
  <si>
    <t>Space Cooling and Heating</t>
  </si>
  <si>
    <t>Thermal Envelope</t>
  </si>
  <si>
    <t>Water Heating</t>
  </si>
  <si>
    <t>Ventilation and Circulation</t>
  </si>
  <si>
    <t>Swimming Pool</t>
  </si>
  <si>
    <t>Home Assistance Program</t>
  </si>
  <si>
    <t>Yes</t>
  </si>
  <si>
    <t>No</t>
  </si>
  <si>
    <t>Provincial</t>
  </si>
  <si>
    <t>Algoma Power In</t>
  </si>
  <si>
    <t>Full Cost Recovery Programs</t>
  </si>
  <si>
    <t>Pay for Performance Programs</t>
  </si>
  <si>
    <t>g</t>
  </si>
  <si>
    <t>LDC INFORMATION</t>
  </si>
  <si>
    <t>TABLE 1: SUMMARY OF CDM PORTFOLIO SAVINGS AND BUDGET</t>
  </si>
  <si>
    <t>NOTES</t>
  </si>
  <si>
    <t>TABLE 2. PROGRAM AND MILESTONE SCHEDULE</t>
  </si>
  <si>
    <t>Energy Savings (MWh)</t>
  </si>
  <si>
    <t>FCR TOTAL</t>
  </si>
  <si>
    <t>P4P TOTAL</t>
  </si>
  <si>
    <t>CDM PLAN TOTAL</t>
  </si>
  <si>
    <t>ADDITIONAL DETAILED INFORMATION</t>
  </si>
  <si>
    <t>Total Persisting Energy Savings in 2020 (MWh)</t>
  </si>
  <si>
    <r>
      <t xml:space="preserve">Program Name </t>
    </r>
    <r>
      <rPr>
        <sz val="11"/>
        <color theme="1"/>
        <rFont val="Calibri"/>
        <family val="2"/>
        <scheme val="minor"/>
      </rPr>
      <t xml:space="preserve">
</t>
    </r>
  </si>
  <si>
    <t>Customer Segment(s) Served by Programs</t>
  </si>
  <si>
    <t xml:space="preserve">LDC 1 </t>
  </si>
  <si>
    <t>LDC 2</t>
  </si>
  <si>
    <t>LDC 3</t>
  </si>
  <si>
    <t>LDC 4</t>
  </si>
  <si>
    <t>LDC 5</t>
  </si>
  <si>
    <t>LCD 6</t>
  </si>
  <si>
    <t>LCD 7</t>
  </si>
  <si>
    <t>Primary Contact for CDM Plan</t>
  </si>
  <si>
    <t>1. CDM Plan</t>
  </si>
  <si>
    <t>2. Program Name</t>
  </si>
  <si>
    <t>3. Anticipated Annual Budget</t>
  </si>
  <si>
    <t>Anticipated Annual Budget ($)</t>
  </si>
  <si>
    <t>Other 2</t>
  </si>
  <si>
    <t>Other 3</t>
  </si>
  <si>
    <t>Other 4</t>
  </si>
  <si>
    <r>
      <t xml:space="preserve">Total CDM Plan Budget ($)
</t>
    </r>
    <r>
      <rPr>
        <i/>
        <sz val="11"/>
        <color theme="1"/>
        <rFont val="Calibri"/>
        <family val="2"/>
        <scheme val="minor"/>
      </rPr>
      <t>Calculated as part of CDM Plan</t>
    </r>
  </si>
  <si>
    <t>LDC 1:</t>
  </si>
  <si>
    <t>Detailed Information on Collaboration and Regional Planning</t>
  </si>
  <si>
    <t>HIDE TAB FOR FINAL</t>
  </si>
  <si>
    <t>Signature</t>
  </si>
  <si>
    <t>CDM Plan Total</t>
  </si>
  <si>
    <t>TARGET GAP TOTAL</t>
  </si>
  <si>
    <t>4. Target Gap</t>
  </si>
  <si>
    <t>Proposed Local Program</t>
  </si>
  <si>
    <t>Proposed Regional Program</t>
  </si>
  <si>
    <t>Proposed Pilot</t>
  </si>
  <si>
    <t>e.</t>
  </si>
  <si>
    <t>TABLE 3a. PROPOSED LOCAL AND REGIONAL CDM PROGRAMS / PILOTS</t>
  </si>
  <si>
    <t>TABLE 3c. PROPOSED LOCAL AND REGIONAL CDM PROGRAMS / PILOTS</t>
  </si>
  <si>
    <t>TABLE 3d. PROPOSED LOCAL AND REGIONAL CDM PROGRAMS / PILOTS</t>
  </si>
  <si>
    <t>TABLE 3b. PROPOSED LOCAL AND REGIONAL CDM PROGRAMS / PILOTS</t>
  </si>
  <si>
    <t>TABLE 3e. PROPOSED LOCAL AND REGIONAL CDM PROGRAMS / PILOTS</t>
  </si>
  <si>
    <t>TABLE 3f. PROPOSED LOCAL AND REGIONAL CDM PROGRAMS / PILOTS</t>
  </si>
  <si>
    <r>
      <t xml:space="preserve">Overview of Proposed Program or Pilot
</t>
    </r>
    <r>
      <rPr>
        <i/>
        <sz val="11"/>
        <color theme="1"/>
        <rFont val="Calibri"/>
        <family val="2"/>
        <scheme val="minor"/>
      </rPr>
      <t xml:space="preserve">Provide overview of key objectives and elements of proposed program or pilot. </t>
    </r>
    <r>
      <rPr>
        <b/>
        <sz val="11"/>
        <color theme="1"/>
        <rFont val="Calibri"/>
        <family val="2"/>
        <scheme val="minor"/>
      </rPr>
      <t xml:space="preserve">
</t>
    </r>
  </si>
  <si>
    <r>
      <t xml:space="preserve">Participating LDCs </t>
    </r>
    <r>
      <rPr>
        <b/>
        <i/>
        <sz val="11"/>
        <color theme="1"/>
        <rFont val="Calibri"/>
        <family val="2"/>
        <scheme val="minor"/>
      </rPr>
      <t>(if applicable)</t>
    </r>
    <r>
      <rPr>
        <b/>
        <sz val="11"/>
        <color theme="1"/>
        <rFont val="Calibri"/>
        <family val="2"/>
        <scheme val="minor"/>
      </rPr>
      <t xml:space="preserve">
</t>
    </r>
  </si>
  <si>
    <r>
      <t xml:space="preserve">Proposed Local and Regional Pilot CDM Programs
</t>
    </r>
    <r>
      <rPr>
        <i/>
        <sz val="11"/>
        <color theme="1"/>
        <rFont val="Calibri"/>
        <family val="2"/>
        <scheme val="minor"/>
      </rPr>
      <t/>
    </r>
  </si>
  <si>
    <t>Institutional</t>
  </si>
  <si>
    <t>Commercial (inc. Multi-Family)</t>
  </si>
  <si>
    <t>Commercial (inc. Multi-Fam)</t>
  </si>
  <si>
    <t>MINIMUM ANNUAL SAVINGS CHECK</t>
  </si>
  <si>
    <t xml:space="preserve"> </t>
  </si>
  <si>
    <t>Customer Segments Targeted by Program</t>
  </si>
  <si>
    <t>LDC CONFIRMATION FOR CDM PLAN</t>
  </si>
  <si>
    <t>LDC Authorization</t>
  </si>
  <si>
    <t>General Information</t>
  </si>
  <si>
    <t>Additional Documentation for CDM Plan (If applicable)</t>
  </si>
  <si>
    <t>ADDITIONAL INFORMATION AND DOCUMENTATION</t>
  </si>
  <si>
    <r>
      <t xml:space="preserve">Other 
</t>
    </r>
    <r>
      <rPr>
        <i/>
        <sz val="12"/>
        <color theme="1"/>
        <rFont val="Calibri"/>
        <family val="2"/>
        <scheme val="minor"/>
      </rPr>
      <t>Additional assumptions used in the CDM Plan</t>
    </r>
  </si>
  <si>
    <t>Complete all fields within the CDM Plan that are applicable.  Where additional space is required to complete a section of the CDM Plan, please append additional pages as required.  The LDC should indicate that additional information has been attached in the related question field on the CDM Plan.  Please refer to the CDM Plan Submission and Review Criteria Rules for further information.</t>
  </si>
  <si>
    <t>A.</t>
  </si>
  <si>
    <t>1.</t>
  </si>
  <si>
    <t>CDM Plan Version</t>
  </si>
  <si>
    <t>2.</t>
  </si>
  <si>
    <t>LDC Name:</t>
  </si>
  <si>
    <t>3.</t>
  </si>
  <si>
    <t>Email Address:</t>
  </si>
  <si>
    <t>Each LDC to this CDM Plan has executed the Energy Conservation Agreement.</t>
  </si>
  <si>
    <t>A completed Cost-Effectiveness Tool is attached and forms part of the CDM Plan.</t>
  </si>
  <si>
    <t>A completed Achievable Potential Tool is attached and forms part of the CDM Plan.</t>
  </si>
  <si>
    <t>All customer segments in each LDC's service area are served by the Programs set out in this CDM Plan.</t>
  </si>
  <si>
    <t>The CDM Plan includes all electricity savings attributable to all Programs and pilot programs that have in-service dates between Jan 1, 2015 and December 31, 2020.</t>
  </si>
  <si>
    <t>LDC's Legal Name:</t>
  </si>
  <si>
    <t>B.</t>
  </si>
  <si>
    <t>LDC DECLARATION</t>
  </si>
  <si>
    <t>I/We have the authority to bind the Corporation.</t>
  </si>
  <si>
    <r>
      <t xml:space="preserve">Allocated LDC CDM Plan Budget ($) 
</t>
    </r>
    <r>
      <rPr>
        <i/>
        <sz val="11"/>
        <color theme="1"/>
        <rFont val="Calibri"/>
        <family val="2"/>
        <scheme val="minor"/>
      </rPr>
      <t>Indicate total budget allocated to LDC</t>
    </r>
  </si>
  <si>
    <r>
      <t xml:space="preserve">CDM Plan Cost Effectiveness
</t>
    </r>
    <r>
      <rPr>
        <i/>
        <sz val="11"/>
        <color theme="1"/>
        <rFont val="Calibri"/>
        <family val="2"/>
        <scheme val="minor"/>
      </rPr>
      <t xml:space="preserve">
Indicate annual portfolio-level Cost Effectiveness for CDM Plan as determined by LDC(s) using output from Cost-Effectiveness Tool</t>
    </r>
  </si>
  <si>
    <r>
      <t xml:space="preserve">Allocated LDC CDM Plan Target (MWh)
</t>
    </r>
    <r>
      <rPr>
        <i/>
        <sz val="11"/>
        <color theme="1"/>
        <rFont val="Calibri"/>
        <family val="2"/>
        <scheme val="minor"/>
      </rPr>
      <t>Indicate total CDM Plan Target allocated to LDC(s)</t>
    </r>
    <r>
      <rPr>
        <b/>
        <sz val="11"/>
        <color theme="1"/>
        <rFont val="Calibri"/>
        <family val="2"/>
        <scheme val="minor"/>
      </rPr>
      <t xml:space="preserve">
</t>
    </r>
  </si>
  <si>
    <r>
      <t xml:space="preserve">Plan Cost Effectiveness-Exceptions Rationale
</t>
    </r>
    <r>
      <rPr>
        <i/>
        <sz val="11"/>
        <color theme="1"/>
        <rFont val="Calibri"/>
        <family val="2"/>
        <scheme val="minor"/>
      </rPr>
      <t xml:space="preserve">Complete this section if proposed plan </t>
    </r>
    <r>
      <rPr>
        <i/>
        <u/>
        <sz val="11"/>
        <color theme="1"/>
        <rFont val="Calibri"/>
        <family val="2"/>
        <scheme val="minor"/>
      </rPr>
      <t>does not</t>
    </r>
    <r>
      <rPr>
        <i/>
        <sz val="11"/>
        <color theme="1"/>
        <rFont val="Calibri"/>
        <family val="2"/>
        <scheme val="minor"/>
      </rPr>
      <t xml:space="preserve"> meet minimum Cost-Effectiveness Thresholds set out in CDM Plan Submission and Review Criteria Rules.</t>
    </r>
  </si>
  <si>
    <t>Complete Table 2 for all Programs for which will contribute towards the CDM Plan Target.</t>
  </si>
  <si>
    <t>CDM Plan Detailed List of Programs, Election of Funding Mechanism, and Annual Milestones</t>
  </si>
  <si>
    <t>Province-wide LDC Program names are found in the applicable Program Rules.  Regional &amp; local Program names should be consistent with those included in approved business cases (if applicable) and consistent throughout this CDM Plan.</t>
  </si>
  <si>
    <t xml:space="preserve">Include annual budgets for each Program to be allocated against the CDM Plan Budget by funding mechanism.  Note: LDC Eligible Expenses incurred in 2014 for programs delivered in 2015 (and not funded as part of the 2011-2014 Master CDM Program Agreement) should be included in 2015 Annual anticipated budget amounts.  </t>
  </si>
  <si>
    <t>Program Implementation Schedule (Annual Anticipated Budget &amp; Incremental Annual Milestones by Program)</t>
  </si>
  <si>
    <t>Total CDM Plan Budget ($)</t>
  </si>
  <si>
    <t>C.</t>
  </si>
  <si>
    <t>D.</t>
  </si>
  <si>
    <t>E.</t>
  </si>
  <si>
    <t>F.</t>
  </si>
  <si>
    <r>
      <t xml:space="preserve">Programs
</t>
    </r>
    <r>
      <rPr>
        <i/>
        <sz val="12"/>
        <color theme="1"/>
        <rFont val="Calibri"/>
        <family val="2"/>
        <scheme val="minor"/>
      </rPr>
      <t>Opportunity to provide any additional information on assumptions used for budgets and/or savings for approved 2015-2020 province-wide programs</t>
    </r>
  </si>
  <si>
    <r>
      <t xml:space="preserve">Programs from 2011-2014/2015 CDM Framework
</t>
    </r>
    <r>
      <rPr>
        <i/>
        <sz val="12"/>
        <color theme="1"/>
        <rFont val="Calibri"/>
        <family val="2"/>
        <scheme val="minor"/>
      </rPr>
      <t>Opportunity to provide any additional information on assumptions used for budgets and/or savings from existing 2011-2014/2015 CDM Programs</t>
    </r>
  </si>
  <si>
    <r>
      <t xml:space="preserve">Approved Local and/or Regional Programs and Pilot Programs
</t>
    </r>
    <r>
      <rPr>
        <i/>
        <sz val="12"/>
        <color theme="1"/>
        <rFont val="Calibri"/>
        <family val="2"/>
        <scheme val="minor"/>
      </rPr>
      <t>Opportunity to provide any additional information on assumptions used for budgets and/or savings for approved 2015-2020 local or regional programs or pilot programs</t>
    </r>
  </si>
  <si>
    <r>
      <t xml:space="preserve">Proposed Local and/or Regional Programs and Pilot Programs
</t>
    </r>
    <r>
      <rPr>
        <i/>
        <sz val="12"/>
        <color theme="1"/>
        <rFont val="Calibri"/>
        <family val="2"/>
        <scheme val="minor"/>
      </rPr>
      <t>Opportunity to provide additional information on assumptions used for forecast budgets and/or savings for proposed programs or pilot programs</t>
    </r>
  </si>
  <si>
    <t>G.</t>
  </si>
  <si>
    <t>The CDM Plan Budget for each LDC includes all eligible funding under the full cost recovery and pay-for-performance mechanisms for Programs under its CDM Plan.</t>
  </si>
  <si>
    <r>
      <t xml:space="preserve">2011-2014 CDM Framework (and 2015 extension of 2011-2014 Master CDM Agreement) </t>
    </r>
    <r>
      <rPr>
        <b/>
        <i/>
        <sz val="11"/>
        <color theme="1"/>
        <rFont val="Calibri"/>
        <family val="2"/>
        <scheme val="minor"/>
      </rPr>
      <t>(Not funded through 2015-2020 CDM Framework)</t>
    </r>
  </si>
  <si>
    <t>2011-2014 CDM Framework (and 2015 extension) TOTAL</t>
  </si>
  <si>
    <r>
      <t xml:space="preserve">Programs funded through Pay-for-Performance
</t>
    </r>
    <r>
      <rPr>
        <i/>
        <sz val="12"/>
        <color theme="1"/>
        <rFont val="Calibri"/>
        <family val="2"/>
        <scheme val="minor"/>
      </rPr>
      <t>Opportunity to provide any additional information on assumptions used for budgets and/or savings for Pay for Performance Programs</t>
    </r>
  </si>
  <si>
    <t>OVERVIEW OF CDM PLAN</t>
  </si>
  <si>
    <t>Phone Number (XXX-XXX-XXXX):</t>
  </si>
  <si>
    <t>Program Administrator Cost (PAC)</t>
  </si>
  <si>
    <t>Total Resource Cost (TRC)</t>
  </si>
  <si>
    <t>Notes</t>
  </si>
  <si>
    <t>Use same "Program name" included in other worksheets</t>
  </si>
  <si>
    <t>Algoma Power Inc</t>
  </si>
  <si>
    <t>LDC wishes to request an adjustment to the CDM Plan Budget</t>
  </si>
  <si>
    <t>Select the reason(s) for CDM Plan amendment, as per ECA.</t>
  </si>
  <si>
    <t>LDC's actual spending under CDM Plan has exceeded (or is reasonably expected to exceed) the portion of the CDM Plan Budget allocated to the current year of the term</t>
  </si>
  <si>
    <t>COMPLETE FOR CDM PLAN AMENDMENTS ONLY</t>
  </si>
  <si>
    <t xml:space="preserve">CDM </t>
  </si>
  <si>
    <t>Audit Funding Program</t>
  </si>
  <si>
    <t>Low Income Home Assistance Program</t>
  </si>
  <si>
    <t>2015-2020 CDM Programs</t>
  </si>
  <si>
    <t>Energy Manager Program</t>
  </si>
  <si>
    <t>Monitoring and Targeting Program</t>
  </si>
  <si>
    <t>Heating and Cooling Initiative</t>
  </si>
  <si>
    <t>Retrofit Initiative</t>
  </si>
  <si>
    <t>Program Enabled Savings</t>
  </si>
  <si>
    <t xml:space="preserve">High Performance New Construction </t>
  </si>
  <si>
    <t xml:space="preserve">Direct Install Lighting </t>
  </si>
  <si>
    <t xml:space="preserve">Residential New Construction </t>
  </si>
  <si>
    <t>2011-2014 Province Wide Programs</t>
  </si>
  <si>
    <t>Aboriginal Program</t>
  </si>
  <si>
    <t>Process and Systems Upgrades Program</t>
  </si>
  <si>
    <t>Heating and Cooling Program</t>
  </si>
  <si>
    <t xml:space="preserve">One time each calendar year of the term </t>
  </si>
  <si>
    <t>The amendments to a provision of the ECA or any Rules will have a material effect on the CDM Plan</t>
  </si>
  <si>
    <t>LDC seeking to change its selection of the type of funding that it wishes to receive for each Program in the CDM Plan [ECA, section 4.1]</t>
  </si>
  <si>
    <t>Other (Please specify reason)</t>
  </si>
  <si>
    <t xml:space="preserve">LDC </t>
  </si>
  <si>
    <t xml:space="preserve">Please complete the declaration for each LDC that is listed in this CDM Plan.  A separate page with each LDC's signed declaration should be included as part of the CDM Plan submission. </t>
  </si>
  <si>
    <r>
      <t xml:space="preserve">CDM Plan MWh Savings
</t>
    </r>
    <r>
      <rPr>
        <i/>
        <sz val="11"/>
        <color theme="1"/>
        <rFont val="Calibri"/>
        <family val="2"/>
        <scheme val="minor"/>
      </rPr>
      <t>Calculated as part of CDM Plan</t>
    </r>
  </si>
  <si>
    <t>Monitoring and Targeting (PSUI)</t>
  </si>
  <si>
    <t>Energy Manager (PSUI)</t>
  </si>
  <si>
    <t>peaksaverPLUS</t>
  </si>
  <si>
    <t>LDC 4:</t>
  </si>
  <si>
    <t>LDC 2:</t>
  </si>
  <si>
    <t>LDC 3:</t>
  </si>
  <si>
    <t>LDC 5:</t>
  </si>
  <si>
    <t>LDC 6:</t>
  </si>
  <si>
    <t>LDC 7:</t>
  </si>
  <si>
    <t>Liliana</t>
  </si>
  <si>
    <t>Province Wide Retrofit</t>
  </si>
  <si>
    <t>Coupon Program</t>
  </si>
  <si>
    <t>New Construction Program</t>
  </si>
  <si>
    <t>Existing Building Commissioning</t>
  </si>
  <si>
    <t>Program Start Date
(DD-Mon-YYYY)</t>
  </si>
  <si>
    <t>Date (DD-Mon-YYYY)</t>
  </si>
  <si>
    <r>
      <t xml:space="preserve">Estimated Start Date of CDM Plan:
</t>
    </r>
    <r>
      <rPr>
        <b/>
        <i/>
        <sz val="10"/>
        <rFont val="Arial"/>
        <family val="2"/>
      </rPr>
      <t xml:space="preserve"> (DD-Mon-YYYY)</t>
    </r>
  </si>
  <si>
    <r>
      <t xml:space="preserve">Estimated Business Case Submission Date </t>
    </r>
    <r>
      <rPr>
        <b/>
        <i/>
        <sz val="11"/>
        <color theme="1"/>
        <rFont val="Calibri"/>
        <family val="2"/>
        <scheme val="minor"/>
      </rPr>
      <t>(DD-Mon-YYYY)</t>
    </r>
  </si>
  <si>
    <t>Monthly</t>
  </si>
  <si>
    <t>Quarterly</t>
  </si>
  <si>
    <r>
      <t xml:space="preserve">CDM Plan Submission Date:
</t>
    </r>
    <r>
      <rPr>
        <b/>
        <i/>
        <sz val="11"/>
        <rFont val="Arial"/>
        <family val="2"/>
      </rPr>
      <t xml:space="preserve"> (DD-Mon-YYYY)</t>
    </r>
  </si>
  <si>
    <r>
      <t xml:space="preserve">Gas Collaboration
</t>
    </r>
    <r>
      <rPr>
        <i/>
        <sz val="12"/>
        <color theme="1"/>
        <rFont val="Calibri"/>
        <family val="2"/>
        <scheme val="minor"/>
      </rPr>
      <t>Description of how the LDC(s) will collaborate with other gas utility programs delivered in service area (if applicable).  If collaboration will not occur, description of why it will not occur.</t>
    </r>
  </si>
  <si>
    <r>
      <t xml:space="preserve">Regional LDC(s) Collaboration
</t>
    </r>
    <r>
      <rPr>
        <i/>
        <sz val="12"/>
        <color theme="1"/>
        <rFont val="Calibri"/>
        <family val="2"/>
        <scheme val="minor"/>
      </rPr>
      <t>Description of how the LDC(s) will collaborate with other LDCs.  If collaboration will not occur, description of why it will not occur.</t>
    </r>
  </si>
  <si>
    <t>LDC 8:</t>
  </si>
  <si>
    <t>LCD 8</t>
  </si>
  <si>
    <t>LCD 9</t>
  </si>
  <si>
    <t>LCD 10</t>
  </si>
  <si>
    <t>LDC 9:</t>
  </si>
  <si>
    <t>LDC 10:</t>
  </si>
  <si>
    <t>TABLE 3g. PROPOSED LOCAL AND REGIONAL CDM PROGRAMS / PILOTS</t>
  </si>
  <si>
    <t>TABLE 3h. PROPOSED LOCAL AND REGIONAL CDM PROGRAMS / PILOTS</t>
  </si>
  <si>
    <t>TABLE 3i. PROPOSED LOCAL AND REGIONAL CDM PROGRAMS / PILOTS</t>
  </si>
  <si>
    <t>TABLE 3j. PROPOSED LOCAL AND REGIONAL CDM PROGRAMS / PILOTS</t>
  </si>
  <si>
    <t>Version No.</t>
  </si>
  <si>
    <t>Tab</t>
  </si>
  <si>
    <t>Change Description</t>
  </si>
  <si>
    <t>A. General Information</t>
  </si>
  <si>
    <t>Added a row for "LDC Name" in section 3, "Primary Contact for CDM Plan"</t>
  </si>
  <si>
    <t>Inclusion of "Company Name" for Primary Contact</t>
  </si>
  <si>
    <t>Inclusion of frequency of invoicing (monthly vs. quarterly)</t>
  </si>
  <si>
    <t>Additional line items for FRC program names</t>
  </si>
  <si>
    <t>Additional LDCs for joint plan</t>
  </si>
  <si>
    <t>- Added 5 rows for additional space for program names in "Full Cost Recovery Programs" section.
- Added formulas in the added rows in column "Total CDM Plan Budget ($)" in "Total 2015 - 2020".</t>
  </si>
  <si>
    <t>O. Detailed Information</t>
  </si>
  <si>
    <t>Clarity if it is primary LDC or all LDCs in a joint CDM Plan.</t>
  </si>
  <si>
    <t>Update on the program names</t>
  </si>
  <si>
    <t>Update date format to eliminate confusion</t>
  </si>
  <si>
    <t>B. LDC Authorization</t>
  </si>
  <si>
    <t>Updated sign off date field from "Date (DD-Mon-YYYY)" to "Date (DD-Mon-YYYY)" and changed the field formatting accordingly.</t>
  </si>
  <si>
    <t>Updated in each section BC submission date field from "Estimated Business Case Submission Date (DD/MM/YY)" to "Estimated Business Case Submission Date (DD-Mon-YYYY)" and changed the fields' formatting accordingly.</t>
  </si>
  <si>
    <t>Updated start date field from "Program Start Date (DD/MM/YY)" to "Program Start Date (DD-Mon-YYYY)" and changed the fields' formatting accordingly.</t>
  </si>
  <si>
    <t>Update column headers:
- "Province Wide Program Name" 
- "Proposed Regional or Local CDM Program or Pilot Program Name"</t>
  </si>
  <si>
    <t>Added 3 more columns for LDC 8, 9 and 10</t>
  </si>
  <si>
    <t>Updated date fields:
- From "Estimated Start Date of CDM Plan: (DD/MM/YY)" to "Estimated Start Date of CDM Plan: (DD-Mon-YYYY)" and changed the field formatting accordingly.
- From "CDM Plan Submission Date: (DD/MM/YY)" to "CDM Plan Submission Date: (DD-Mon-YYYY)"</t>
  </si>
  <si>
    <t>Update Header and Footer</t>
  </si>
  <si>
    <t>Updated:
- Header to "Final v2" and the date of the version to January 23, 2015.
- Footer: Updated Logo with IESO logo</t>
  </si>
  <si>
    <t>Change Summary</t>
  </si>
  <si>
    <t>Frequency of LDC Invoicing to IESO (subsequent changes to the frequency should be notified to us by email).</t>
  </si>
  <si>
    <t>Approved
Province Wide
Programs</t>
  </si>
  <si>
    <t>Approved
Local, Regional, or Pilot Programs</t>
  </si>
  <si>
    <t>Proposed
Pilots or Programs</t>
  </si>
  <si>
    <t>Complete the following Table(s) for each proposed local and regional Program or Pilot Program in the CDM Plan for which a business case has NOT previously been approved by the IESO. Please refer to the Program Development and Rule Revision Guideline and the Business Case Template for full details on requirements and submission of a business case for approval of a local or regional Program.  For the process for receiving funding for a Pilot Program, refer to the LDC Program Innovation Guideline.</t>
  </si>
  <si>
    <r>
      <t xml:space="preserve">CDM Contribution to Regional Planning
</t>
    </r>
    <r>
      <rPr>
        <i/>
        <sz val="12"/>
        <color theme="1"/>
        <rFont val="Calibri"/>
        <family val="2"/>
        <scheme val="minor"/>
      </rPr>
      <t xml:space="preserve">Description of how the CDM Plan considers the electricity needs and investments identified in other plans or planned initiatives, completed or underway within the LDC(s)' service area or region.  This may included Integrated Regional Resource Plans or Municipal Community Energy Plans. </t>
    </r>
  </si>
  <si>
    <t>This CDM Plan must be used by the LDC in submitting a CDM Plan to the IESO under the Energy Conservation Agreement between the LDC and the IESO The CDM Plan will consist of the information provided in this document and any additional information and supporting documents provided by the LDC to the IESO in support of this CDM Plan.  Capitalized terms not otherwise defined herein have the meaning ascribed to them in the Energy Conservation Agreement as may be applicable.</t>
  </si>
  <si>
    <r>
      <t>Under a joint CDM Plan, LDCs that are parties to a joint CDM Plan reallocate any portion of their respective CDM Plan Targets and CDM Plan Budgets [</t>
    </r>
    <r>
      <rPr>
        <i/>
        <sz val="11"/>
        <color theme="1"/>
        <rFont val="Calibri"/>
        <family val="2"/>
        <scheme val="minor"/>
      </rPr>
      <t>Reallocation not subject to IESO approval</t>
    </r>
    <r>
      <rPr>
        <sz val="11"/>
        <color theme="1"/>
        <rFont val="Calibri"/>
        <family val="2"/>
        <scheme val="minor"/>
      </rPr>
      <t>]</t>
    </r>
  </si>
  <si>
    <t>I represent that the information contained in this CDM Plan as it relates to the LDC is complete, true, and accurate in all respects.  I acknowledge and agree to the following terms and conditions: (1) if this CDM Plan is approved by the IESO and accepted by each LDC to this CDM Plan, the CDM Plan together with any conditions to that approval is incorporated by reference into the Energy Conservation Agreement between the LDC and the IESO (2) the LDC will offer the Programs set out in Table 2 of this CDM Plan to customers in its service area; and (3) the LDC of will implement this CDM Plan in accordance with the CDM Plan Budget.</t>
  </si>
  <si>
    <t xml:space="preserve">Portion of the CDM Plan Target that the LDC reasonably expects, based on qualified independent third party analysis as accepted by the IESO could only be achieved with funding in addition to the CDM Plan Budget. </t>
  </si>
  <si>
    <t xml:space="preserve">Portion of the CDM Plan Target that the LDC reasonably expects, based on qualified independent third party analysis as accepted by the IESO, could only be achieved with funding in addition to the CDM Plan Budget. </t>
  </si>
  <si>
    <t>Change reference to OPA</t>
  </si>
  <si>
    <t>In section "4. Target Gap" changed reference from OPA to IESO.</t>
  </si>
  <si>
    <t>Changed reference from OPA to IESO</t>
  </si>
  <si>
    <t>IESO has triggered remedies under Article 5 of the ECA</t>
  </si>
  <si>
    <t>IESO Services</t>
  </si>
  <si>
    <t>IESO Value Added Services</t>
  </si>
  <si>
    <t>Date</t>
  </si>
  <si>
    <t xml:space="preserve">In section "LDC CONFIRMATION FOR CDM PLAN" added a row for "Frequency of LDC Invoicing (subsequent changes to the frequency should be notified to us by email)." </t>
  </si>
  <si>
    <t xml:space="preserve">Added 3 more tabs for LDC 8, 9 and 10: "K-M. CDM Plan Milestone LDC 1-10.
</t>
  </si>
  <si>
    <t>Updated the 2015-2020 Province Wide program names as per legal names.</t>
  </si>
  <si>
    <t>D. CDM Plan Milestone LDC 1-10</t>
  </si>
  <si>
    <t>Changed column header from:
- "Province Wide Program Name" to "Approved Province Wide Program"
- "Proposed Regional or Local CDM Program or Pilot Program Name" to "Proposed Pilot or Program"</t>
  </si>
  <si>
    <t>E.. Proposed Program&amp;Pilots</t>
  </si>
  <si>
    <t xml:space="preserve">- Added 4 boxes for "PROPOSED LOCAL AND REGIONAL CDM PROGRAMS / PILOTS" - Tables 3g to 3j
- Reformatted printing area
</t>
  </si>
  <si>
    <t>Additional boxes for proposed programs</t>
  </si>
  <si>
    <t>Clarified that questions relate to all LDCs in CDM plan (for joint CDM Plans).</t>
  </si>
  <si>
    <t>Summary of Changes to CDM Template</t>
  </si>
  <si>
    <t>Bruce Bibby</t>
  </si>
  <si>
    <t>Manager Conservation and Demand Management</t>
  </si>
  <si>
    <t>brucebibby@hydroottawa.com</t>
  </si>
  <si>
    <t>613 738 5499 Ex 379</t>
  </si>
  <si>
    <t>1</t>
  </si>
  <si>
    <t>Enhanced Small Commercial Direct Install</t>
  </si>
  <si>
    <t>Shortfall-Consumer</t>
  </si>
  <si>
    <t>Shortfall-Commercial</t>
  </si>
  <si>
    <t>Assumption summary provided.</t>
  </si>
  <si>
    <t>Included in the assumptions summary provided.</t>
  </si>
  <si>
    <t>Used historical performance, therefore no additional information required.</t>
  </si>
  <si>
    <t>n/a</t>
  </si>
  <si>
    <t>Hydro Ottawa/Renfrew Hydro will continue to work collaboratively with other LDC's in Eastern Ontario in ways such as: french language translation, technical and soft skills training, marketing creatives, and other support as needed. Will also consider collaboration on new program designs.</t>
  </si>
  <si>
    <t>Roger Marsh</t>
  </si>
  <si>
    <t>rogermarsh@hydroottawa.com</t>
  </si>
  <si>
    <t>613 738 5499 Ex 342</t>
  </si>
  <si>
    <t>Chief Energy Management Officer-Hydro Ottawa</t>
  </si>
  <si>
    <t>This program will utilize the installed smart meters and automated metering infrastructure to provide CVR software  with service point voltages to deliver reduced voltage. Operating at reduced voltage will result in lower energy consumption.  This program will impact all customer classes.</t>
  </si>
  <si>
    <t>Hydro Ottawa/Renfrew Hydro will continue to collaborate with the gas company where possible such as the Home Assistance Program. Any future possibilites will be pursued.</t>
  </si>
  <si>
    <t>jtfreemark@renfrewhydro.com</t>
  </si>
  <si>
    <t>President-Renfrew Hydro</t>
  </si>
  <si>
    <t>Tom Freemark</t>
  </si>
  <si>
    <t>613 432-4884</t>
  </si>
  <si>
    <t>Residential Demand Response Wi-Fi Thermostat Pilot</t>
  </si>
  <si>
    <t>Conservation Voltage Regulation (CVR) Leveraging AMI Data Pilot</t>
  </si>
  <si>
    <t>Proposed Conservation Voltage Regulation (CVR) Leveraging AMI Data Program</t>
  </si>
  <si>
    <t xml:space="preserve">Hydro Ottawa's Manager of Energy Conservation and Demand Management actively participates on behalf of both Hydro Ottawa and Renfrew Hydro in regional resource planning meetings in Eastern Ontario.  The objective of this participation is to make other participants aware of the contribution of the CDM Plan towards overall resource requirements and to consider CDM in the IRRP process as a first alternative to meet resource needs. We will work to gain alignment between the CDM Plan and commitments required as part of the IRRP.  This work will be resourced by CDM engineering and support staff. </t>
  </si>
  <si>
    <t>TBD</t>
  </si>
  <si>
    <t>LDC Working Group will be sbmitting the business case for this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</si>
</sst>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
    <numFmt numFmtId="167" formatCode="0.0"/>
    <numFmt numFmtId="168" formatCode="[$-409]d\-mmm\-yy;@"/>
    <numFmt numFmtId="169" formatCode="&quot;$&quot;#,##0"/>
    <numFmt numFmtId="170" formatCode="&quot;$&quot;#,##0.00"/>
    <numFmt numFmtId="171" formatCode="#,##0.0"/>
    <numFmt numFmtId="172" formatCode="&quot;$&quot;#,##0.000"/>
    <numFmt numFmtId="173" formatCode="[$-409]d\-mmm\-yyyy;@"/>
  </numFmts>
  <fonts count="65">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i/>
      <sz val="11"/>
      <color theme="1"/>
      <name val="Calibri"/>
      <family val="2"/>
      <scheme val="minor"/>
    </font>
    <font>
      <i/>
      <u/>
      <sz val="11"/>
      <color theme="1"/>
      <name val="Calibri"/>
      <family val="2"/>
      <scheme val="minor"/>
    </font>
    <font>
      <sz val="11"/>
      <color rgb="FFFF0000"/>
      <name val="Calibri"/>
      <family val="2"/>
      <scheme val="minor"/>
    </font>
    <font>
      <b/>
      <sz val="11"/>
      <color rgb="FF00B050"/>
      <name val="Calibri"/>
      <family val="2"/>
      <scheme val="minor"/>
    </font>
    <font>
      <sz val="11"/>
      <color rgb="FF00B050"/>
      <name val="Calibri"/>
      <family val="2"/>
      <scheme val="minor"/>
    </font>
    <font>
      <sz val="11"/>
      <color rgb="FF006100"/>
      <name val="Calibri"/>
      <family val="2"/>
      <scheme val="minor"/>
    </font>
    <font>
      <sz val="10"/>
      <name val="Arial"/>
      <family val="2"/>
    </font>
    <font>
      <sz val="11"/>
      <name val="Arial"/>
      <family val="2"/>
    </font>
    <font>
      <b/>
      <sz val="10"/>
      <name val="Arial"/>
      <family val="2"/>
    </font>
    <font>
      <b/>
      <sz val="14"/>
      <color indexed="8"/>
      <name val="Calibri"/>
      <family val="2"/>
    </font>
    <font>
      <sz val="11"/>
      <name val="Calibri"/>
      <family val="2"/>
    </font>
    <font>
      <b/>
      <sz val="11"/>
      <name val="Arial"/>
      <family val="2"/>
    </font>
    <font>
      <b/>
      <sz val="11"/>
      <name val="Calibri"/>
      <family val="2"/>
    </font>
    <font>
      <sz val="1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i/>
      <sz val="12"/>
      <color theme="1"/>
      <name val="Calibri"/>
      <family val="2"/>
      <scheme val="minor"/>
    </font>
    <font>
      <b/>
      <sz val="20"/>
      <color rgb="FFFF0000"/>
      <name val="Calibri"/>
      <family val="2"/>
      <scheme val="minor"/>
    </font>
    <font>
      <b/>
      <sz val="20"/>
      <color theme="1"/>
      <name val="Calibri"/>
      <family val="2"/>
      <scheme val="minor"/>
    </font>
    <font>
      <b/>
      <i/>
      <sz val="10"/>
      <name val="Arial"/>
      <family val="2"/>
    </font>
    <font>
      <b/>
      <i/>
      <sz val="11"/>
      <color theme="1"/>
      <name val="Calibri"/>
      <family val="2"/>
      <scheme val="minor"/>
    </font>
    <font>
      <b/>
      <sz val="22"/>
      <color theme="1"/>
      <name val="Calibri"/>
      <family val="2"/>
      <scheme val="minor"/>
    </font>
    <font>
      <b/>
      <i/>
      <sz val="11"/>
      <name val="Arial"/>
      <family val="2"/>
    </font>
    <font>
      <i/>
      <sz val="9"/>
      <name val="Arial"/>
      <family val="2"/>
    </font>
    <font>
      <i/>
      <sz val="10"/>
      <name val="Arial"/>
      <family val="2"/>
    </font>
    <font>
      <b/>
      <sz val="8"/>
      <color rgb="FFFF0000"/>
      <name val="Calibri"/>
      <family val="2"/>
      <scheme val="minor"/>
    </font>
    <font>
      <b/>
      <sz val="8"/>
      <color theme="1"/>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0"/>
      <color indexed="8"/>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2"/>
      <name val="Goudy Old Style"/>
      <family val="1"/>
    </font>
    <font>
      <sz val="12"/>
      <name val="Arial"/>
      <family val="2"/>
    </font>
    <font>
      <sz val="12"/>
      <color indexed="8"/>
      <name val="Arial"/>
      <family val="2"/>
    </font>
    <font>
      <sz val="8"/>
      <name val="Arial"/>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u/>
      <sz val="11"/>
      <color theme="10"/>
      <name val="Calibri"/>
      <family val="2"/>
      <scheme val="minor"/>
    </font>
    <font>
      <u/>
      <sz val="10"/>
      <color indexed="12"/>
      <name val="Arial"/>
      <family val="2"/>
    </font>
    <font>
      <sz val="11"/>
      <color indexed="60"/>
      <name val="Calibri"/>
      <family val="2"/>
    </font>
    <font>
      <sz val="8"/>
      <name val="Courier"/>
      <family val="3"/>
    </font>
    <font>
      <sz val="10"/>
      <name val="MS Sans Serif"/>
      <family val="2"/>
    </font>
    <font>
      <b/>
      <sz val="11"/>
      <color indexed="63"/>
      <name val="Calibri"/>
      <family val="2"/>
    </font>
    <font>
      <sz val="11"/>
      <name val="돋움"/>
      <family val="3"/>
      <charset val="129"/>
    </font>
    <font>
      <b/>
      <sz val="15"/>
      <name val="Arial"/>
      <family val="2"/>
    </font>
    <font>
      <b/>
      <sz val="18"/>
      <color indexed="56"/>
      <name val="Cambria"/>
      <family val="2"/>
    </font>
    <font>
      <b/>
      <sz val="11"/>
      <color indexed="8"/>
      <name val="Calibri"/>
      <family val="2"/>
    </font>
    <font>
      <sz val="10"/>
      <name val="Verdana"/>
      <family val="2"/>
    </font>
  </fonts>
  <fills count="33">
    <fill>
      <patternFill patternType="none"/>
    </fill>
    <fill>
      <patternFill patternType="gray125"/>
    </fill>
    <fill>
      <patternFill patternType="solid">
        <fgColor theme="0"/>
        <bgColor indexed="64"/>
      </patternFill>
    </fill>
    <fill>
      <patternFill patternType="solid">
        <fgColor rgb="FFC6EFCE"/>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3"/>
        <bgColor indexed="64"/>
      </patternFill>
    </fill>
    <fill>
      <patternFill patternType="solid">
        <fgColor indexed="6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369">
    <xf numFmtId="0" fontId="0" fillId="0" borderId="0"/>
    <xf numFmtId="0" fontId="9" fillId="3" borderId="0" applyNumberFormat="0" applyBorder="0" applyAlignment="0" applyProtection="0"/>
    <xf numFmtId="0" fontId="10" fillId="0" borderId="0"/>
    <xf numFmtId="168" fontId="10" fillId="0" borderId="0"/>
    <xf numFmtId="44" fontId="10" fillId="0" borderId="0" applyFont="0" applyFill="0" applyBorder="0" applyAlignment="0" applyProtection="0"/>
    <xf numFmtId="165" fontId="10" fillId="0" borderId="0" applyFont="0" applyFill="0" applyBorder="0" applyAlignment="0" applyProtection="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0"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0" fontId="34" fillId="0" borderId="0"/>
    <xf numFmtId="0" fontId="34" fillId="0" borderId="0"/>
    <xf numFmtId="9" fontId="34" fillId="0" borderId="0" applyFont="0" applyFill="0" applyBorder="0" applyAlignment="0" applyProtection="0"/>
    <xf numFmtId="0" fontId="10" fillId="0" borderId="0"/>
    <xf numFmtId="0" fontId="35" fillId="0" borderId="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0" fontId="38" fillId="0" borderId="0" applyNumberFormat="0" applyFill="0" applyBorder="0" applyAlignment="0" applyProtection="0"/>
    <xf numFmtId="0" fontId="39" fillId="10" borderId="0" applyNumberFormat="0" applyBorder="0" applyAlignment="0" applyProtection="0"/>
    <xf numFmtId="0" fontId="40" fillId="27" borderId="16" applyNumberFormat="0" applyAlignment="0" applyProtection="0"/>
    <xf numFmtId="0" fontId="40" fillId="27" borderId="16" applyNumberFormat="0" applyAlignment="0" applyProtection="0"/>
    <xf numFmtId="0" fontId="40" fillId="27" borderId="16" applyNumberFormat="0" applyAlignment="0" applyProtection="0"/>
    <xf numFmtId="0" fontId="40" fillId="27" borderId="16" applyNumberFormat="0" applyAlignment="0" applyProtection="0"/>
    <xf numFmtId="0" fontId="41" fillId="0" borderId="17" applyNumberFormat="0" applyFill="0" applyAlignment="0" applyProtection="0"/>
    <xf numFmtId="0" fontId="42" fillId="28" borderId="18"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43" fillId="0" borderId="0" applyFont="0" applyFill="0" applyBorder="0" applyAlignment="0" applyProtection="0"/>
    <xf numFmtId="165"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4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45" fillId="0" borderId="0" applyFont="0" applyFill="0" applyBorder="0" applyAlignment="0" applyProtection="0"/>
    <xf numFmtId="165" fontId="10" fillId="0" borderId="0" applyFont="0" applyFill="0" applyBorder="0" applyAlignment="0" applyProtection="0"/>
    <xf numFmtId="165" fontId="34" fillId="0" borderId="0" applyFont="0" applyFill="0" applyBorder="0" applyAlignment="0" applyProtection="0"/>
    <xf numFmtId="165" fontId="46" fillId="0" borderId="0" applyFont="0" applyFill="0" applyBorder="0" applyAlignment="0" applyProtection="0"/>
    <xf numFmtId="165" fontId="45" fillId="0" borderId="0" applyFont="0" applyFill="0" applyBorder="0" applyAlignment="0" applyProtection="0"/>
    <xf numFmtId="165" fontId="46" fillId="0" borderId="0" applyFont="0" applyFill="0" applyBorder="0" applyAlignment="0" applyProtection="0"/>
    <xf numFmtId="0" fontId="10" fillId="29" borderId="19" applyNumberFormat="0" applyFont="0" applyAlignment="0" applyProtection="0"/>
    <xf numFmtId="44" fontId="10" fillId="0" borderId="0" applyFont="0" applyFill="0" applyBorder="0" applyAlignment="0" applyProtection="0"/>
    <xf numFmtId="164" fontId="10" fillId="0" borderId="0" applyFont="0" applyFill="0" applyBorder="0" applyAlignment="0" applyProtection="0"/>
    <xf numFmtId="164" fontId="45"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164" fontId="10" fillId="0" borderId="0" applyFont="0" applyFill="0" applyBorder="0" applyAlignment="0" applyProtection="0"/>
    <xf numFmtId="164" fontId="46"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47" fillId="14" borderId="16" applyNumberFormat="0" applyAlignment="0" applyProtection="0"/>
    <xf numFmtId="0" fontId="48" fillId="0" borderId="0" applyNumberFormat="0" applyFill="0" applyBorder="0" applyAlignment="0" applyProtection="0"/>
    <xf numFmtId="0" fontId="49" fillId="11" borderId="0" applyNumberFormat="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7" fillId="14" borderId="16" applyNumberFormat="0" applyAlignment="0" applyProtection="0"/>
    <xf numFmtId="0" fontId="47" fillId="14" borderId="16" applyNumberFormat="0" applyAlignment="0" applyProtection="0"/>
    <xf numFmtId="0" fontId="47" fillId="14" borderId="16" applyNumberFormat="0" applyAlignment="0" applyProtection="0"/>
    <xf numFmtId="0" fontId="41" fillId="0" borderId="17" applyNumberFormat="0" applyFill="0" applyAlignment="0" applyProtection="0"/>
    <xf numFmtId="0" fontId="56" fillId="30" borderId="0" applyNumberFormat="0" applyBorder="0" applyAlignment="0" applyProtection="0"/>
    <xf numFmtId="0" fontId="10" fillId="0" borderId="1"/>
    <xf numFmtId="0" fontId="10" fillId="0" borderId="0"/>
    <xf numFmtId="0" fontId="35" fillId="0" borderId="0"/>
    <xf numFmtId="0" fontId="10" fillId="0" borderId="1"/>
    <xf numFmtId="0" fontId="10" fillId="0" borderId="0"/>
    <xf numFmtId="0" fontId="34" fillId="0" borderId="0"/>
    <xf numFmtId="0" fontId="10" fillId="0" borderId="0"/>
    <xf numFmtId="0" fontId="34" fillId="0" borderId="0"/>
    <xf numFmtId="0" fontId="34" fillId="0" borderId="0"/>
    <xf numFmtId="0" fontId="35" fillId="0" borderId="0"/>
    <xf numFmtId="168" fontId="10" fillId="0" borderId="0"/>
    <xf numFmtId="0" fontId="44" fillId="0" borderId="0"/>
    <xf numFmtId="168" fontId="10" fillId="0" borderId="0"/>
    <xf numFmtId="0" fontId="36" fillId="0" borderId="0"/>
    <xf numFmtId="0" fontId="57" fillId="0" borderId="0"/>
    <xf numFmtId="0" fontId="10" fillId="0" borderId="0"/>
    <xf numFmtId="168" fontId="10" fillId="0" borderId="0"/>
    <xf numFmtId="0" fontId="10" fillId="0" borderId="0"/>
    <xf numFmtId="0" fontId="58" fillId="0" borderId="0"/>
    <xf numFmtId="0" fontId="57" fillId="0" borderId="0"/>
    <xf numFmtId="0" fontId="58" fillId="0" borderId="0"/>
    <xf numFmtId="0" fontId="44" fillId="0" borderId="0"/>
    <xf numFmtId="0" fontId="57" fillId="0" borderId="0"/>
    <xf numFmtId="0" fontId="10" fillId="0" borderId="0"/>
    <xf numFmtId="0" fontId="34" fillId="0" borderId="0"/>
    <xf numFmtId="0" fontId="10" fillId="0" borderId="0"/>
    <xf numFmtId="168" fontId="10" fillId="0" borderId="0"/>
    <xf numFmtId="0" fontId="34" fillId="0" borderId="0"/>
    <xf numFmtId="0" fontId="45" fillId="0" borderId="0"/>
    <xf numFmtId="168" fontId="10" fillId="0" borderId="0"/>
    <xf numFmtId="0" fontId="10" fillId="0" borderId="0"/>
    <xf numFmtId="168" fontId="10" fillId="0" borderId="0"/>
    <xf numFmtId="0" fontId="10" fillId="0" borderId="0"/>
    <xf numFmtId="168" fontId="10" fillId="0" borderId="0"/>
    <xf numFmtId="0" fontId="10" fillId="0" borderId="0"/>
    <xf numFmtId="168" fontId="10" fillId="0" borderId="0"/>
    <xf numFmtId="168" fontId="10" fillId="0" borderId="0"/>
    <xf numFmtId="0" fontId="10" fillId="0" borderId="0"/>
    <xf numFmtId="0" fontId="34" fillId="0" borderId="0"/>
    <xf numFmtId="0" fontId="10" fillId="0" borderId="0"/>
    <xf numFmtId="0" fontId="10" fillId="0" borderId="0"/>
    <xf numFmtId="0" fontId="10" fillId="0" borderId="0"/>
    <xf numFmtId="0" fontId="34" fillId="0" borderId="0"/>
    <xf numFmtId="0" fontId="10" fillId="0" borderId="0"/>
    <xf numFmtId="0" fontId="10" fillId="0" borderId="0"/>
    <xf numFmtId="0" fontId="46" fillId="0" borderId="0"/>
    <xf numFmtId="0" fontId="35" fillId="0" borderId="0"/>
    <xf numFmtId="0" fontId="10" fillId="0" borderId="0"/>
    <xf numFmtId="0" fontId="46" fillId="0" borderId="0"/>
    <xf numFmtId="0" fontId="36" fillId="29" borderId="19" applyNumberFormat="0" applyFont="0" applyAlignment="0" applyProtection="0"/>
    <xf numFmtId="0" fontId="36" fillId="29" borderId="19" applyNumberFormat="0" applyFont="0" applyAlignment="0" applyProtection="0"/>
    <xf numFmtId="0" fontId="36" fillId="29" borderId="19" applyNumberFormat="0" applyFont="0" applyAlignment="0" applyProtection="0"/>
    <xf numFmtId="0" fontId="59" fillId="27" borderId="23" applyNumberFormat="0" applyAlignment="0" applyProtection="0"/>
    <xf numFmtId="0" fontId="59" fillId="27" borderId="23" applyNumberFormat="0" applyAlignment="0" applyProtection="0"/>
    <xf numFmtId="0" fontId="59" fillId="27" borderId="2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3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0" fillId="0" borderId="0"/>
    <xf numFmtId="0" fontId="61" fillId="31" borderId="1" applyNumberFormat="0" applyProtection="0">
      <alignment horizontal="center" vertical="center"/>
    </xf>
    <xf numFmtId="0" fontId="12" fillId="31" borderId="1" applyNumberFormat="0" applyProtection="0">
      <alignment horizontal="center" vertical="center" wrapText="1"/>
    </xf>
    <xf numFmtId="0" fontId="12" fillId="31" borderId="1" applyNumberFormat="0" applyProtection="0">
      <alignment horizontal="center" vertical="center"/>
    </xf>
    <xf numFmtId="0" fontId="12" fillId="31" borderId="1" applyNumberFormat="0" applyProtection="0">
      <alignment horizontal="center" vertical="center" wrapText="1"/>
    </xf>
    <xf numFmtId="0" fontId="10" fillId="8" borderId="1" applyNumberFormat="0" applyProtection="0">
      <alignment horizontal="left" vertical="center"/>
    </xf>
    <xf numFmtId="0" fontId="10" fillId="8" borderId="1" applyNumberFormat="0" applyProtection="0">
      <alignment horizontal="left" vertical="center"/>
    </xf>
    <xf numFmtId="0" fontId="12" fillId="32" borderId="1" applyNumberFormat="0" applyProtection="0">
      <alignment horizontal="left" vertical="center" wrapText="1"/>
    </xf>
    <xf numFmtId="0" fontId="10" fillId="8" borderId="1" applyNumberFormat="0" applyProtection="0">
      <alignment horizontal="left" vertical="center" wrapText="1"/>
    </xf>
    <xf numFmtId="0" fontId="10" fillId="8" borderId="1" applyNumberFormat="0" applyProtection="0">
      <alignment horizontal="left" vertical="center" wrapText="1"/>
    </xf>
    <xf numFmtId="0" fontId="12" fillId="32" borderId="1" applyNumberFormat="0" applyProtection="0">
      <alignment horizontal="left" vertical="center" wrapText="1"/>
    </xf>
    <xf numFmtId="0" fontId="62" fillId="0" borderId="0" applyNumberFormat="0" applyFill="0" applyBorder="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38" fillId="0" borderId="0" applyNumberFormat="0" applyFill="0" applyBorder="0" applyAlignment="0" applyProtection="0"/>
    <xf numFmtId="0" fontId="10" fillId="0" borderId="0"/>
    <xf numFmtId="9" fontId="10"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64" fillId="0" borderId="0"/>
    <xf numFmtId="165" fontId="34" fillId="0" borderId="0" applyFont="0" applyFill="0" applyBorder="0" applyAlignment="0" applyProtection="0"/>
    <xf numFmtId="0" fontId="34" fillId="0" borderId="0"/>
    <xf numFmtId="165" fontId="10" fillId="0" borderId="0" applyFont="0" applyFill="0" applyBorder="0" applyAlignment="0" applyProtection="0"/>
    <xf numFmtId="0" fontId="34" fillId="0" borderId="0"/>
    <xf numFmtId="168" fontId="10" fillId="0" borderId="0"/>
    <xf numFmtId="44" fontId="10"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40" fillId="27" borderId="16" applyNumberFormat="0" applyAlignment="0" applyProtection="0"/>
    <xf numFmtId="0" fontId="40" fillId="27" borderId="16" applyNumberFormat="0" applyAlignment="0" applyProtection="0"/>
    <xf numFmtId="0" fontId="40" fillId="27" borderId="16" applyNumberFormat="0" applyAlignment="0" applyProtection="0"/>
    <xf numFmtId="0" fontId="40" fillId="27" borderId="1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29" borderId="19" applyNumberFormat="0" applyFont="0" applyAlignment="0" applyProtection="0"/>
    <xf numFmtId="0" fontId="47" fillId="14" borderId="16" applyNumberFormat="0" applyAlignment="0" applyProtection="0"/>
    <xf numFmtId="0" fontId="47" fillId="14" borderId="16" applyNumberFormat="0" applyAlignment="0" applyProtection="0"/>
    <xf numFmtId="0" fontId="47" fillId="14" borderId="16" applyNumberFormat="0" applyAlignment="0" applyProtection="0"/>
    <xf numFmtId="0" fontId="47" fillId="14" borderId="16" applyNumberFormat="0" applyAlignment="0" applyProtection="0"/>
    <xf numFmtId="0" fontId="10" fillId="0" borderId="25"/>
    <xf numFmtId="0" fontId="10" fillId="0" borderId="25"/>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29" borderId="19" applyNumberFormat="0" applyFont="0" applyAlignment="0" applyProtection="0"/>
    <xf numFmtId="0" fontId="36" fillId="29" borderId="19" applyNumberFormat="0" applyFont="0" applyAlignment="0" applyProtection="0"/>
    <xf numFmtId="0" fontId="36" fillId="29" borderId="19" applyNumberFormat="0" applyFont="0" applyAlignment="0" applyProtection="0"/>
    <xf numFmtId="0" fontId="59" fillId="27" borderId="23" applyNumberFormat="0" applyAlignment="0" applyProtection="0"/>
    <xf numFmtId="0" fontId="59" fillId="27" borderId="23" applyNumberFormat="0" applyAlignment="0" applyProtection="0"/>
    <xf numFmtId="0" fontId="59" fillId="27" borderId="23"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1" borderId="25" applyNumberFormat="0" applyProtection="0">
      <alignment horizontal="center" vertical="center"/>
    </xf>
    <xf numFmtId="0" fontId="12" fillId="31" borderId="25" applyNumberFormat="0" applyProtection="0">
      <alignment horizontal="center" vertical="center" wrapText="1"/>
    </xf>
    <xf numFmtId="0" fontId="12" fillId="31" borderId="25" applyNumberFormat="0" applyProtection="0">
      <alignment horizontal="center" vertical="center"/>
    </xf>
    <xf numFmtId="0" fontId="12" fillId="31" borderId="25" applyNumberFormat="0" applyProtection="0">
      <alignment horizontal="center" vertical="center" wrapText="1"/>
    </xf>
    <xf numFmtId="0" fontId="10" fillId="8" borderId="25" applyNumberFormat="0" applyProtection="0">
      <alignment horizontal="left" vertical="center"/>
    </xf>
    <xf numFmtId="0" fontId="10" fillId="8" borderId="25" applyNumberFormat="0" applyProtection="0">
      <alignment horizontal="left" vertical="center"/>
    </xf>
    <xf numFmtId="0" fontId="12" fillId="32" borderId="25" applyNumberFormat="0" applyProtection="0">
      <alignment horizontal="left" vertical="center" wrapText="1"/>
    </xf>
    <xf numFmtId="0" fontId="10" fillId="8" borderId="25" applyNumberFormat="0" applyProtection="0">
      <alignment horizontal="left" vertical="center" wrapText="1"/>
    </xf>
    <xf numFmtId="0" fontId="10" fillId="8" borderId="25" applyNumberFormat="0" applyProtection="0">
      <alignment horizontal="left" vertical="center" wrapText="1"/>
    </xf>
    <xf numFmtId="0" fontId="12" fillId="32" borderId="25" applyNumberFormat="0" applyProtection="0">
      <alignment horizontal="left" vertical="center" wrapText="1"/>
    </xf>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9" fontId="10"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165" fontId="10" fillId="0" borderId="0" applyFont="0" applyFill="0" applyBorder="0" applyAlignment="0" applyProtection="0"/>
    <xf numFmtId="0" fontId="34" fillId="0" borderId="0"/>
    <xf numFmtId="168" fontId="10" fillId="0" borderId="0"/>
    <xf numFmtId="44" fontId="10"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0" borderId="1"/>
    <xf numFmtId="0" fontId="10" fillId="0" borderId="1"/>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1" borderId="1" applyNumberFormat="0" applyProtection="0">
      <alignment horizontal="center" vertical="center"/>
    </xf>
    <xf numFmtId="0" fontId="12" fillId="31" borderId="1" applyNumberFormat="0" applyProtection="0">
      <alignment horizontal="center" vertical="center" wrapText="1"/>
    </xf>
    <xf numFmtId="0" fontId="12" fillId="31" borderId="1" applyNumberFormat="0" applyProtection="0">
      <alignment horizontal="center" vertical="center"/>
    </xf>
    <xf numFmtId="0" fontId="12" fillId="31" borderId="1" applyNumberFormat="0" applyProtection="0">
      <alignment horizontal="center" vertical="center" wrapText="1"/>
    </xf>
    <xf numFmtId="0" fontId="10" fillId="8" borderId="1" applyNumberFormat="0" applyProtection="0">
      <alignment horizontal="left" vertical="center"/>
    </xf>
    <xf numFmtId="0" fontId="10" fillId="8" borderId="1" applyNumberFormat="0" applyProtection="0">
      <alignment horizontal="left" vertical="center"/>
    </xf>
    <xf numFmtId="0" fontId="12" fillId="32" borderId="1" applyNumberFormat="0" applyProtection="0">
      <alignment horizontal="left" vertical="center" wrapText="1"/>
    </xf>
    <xf numFmtId="0" fontId="10" fillId="8" borderId="1" applyNumberFormat="0" applyProtection="0">
      <alignment horizontal="left" vertical="center" wrapText="1"/>
    </xf>
    <xf numFmtId="0" fontId="10" fillId="8" borderId="1" applyNumberFormat="0" applyProtection="0">
      <alignment horizontal="left" vertical="center" wrapText="1"/>
    </xf>
    <xf numFmtId="0" fontId="12" fillId="32" borderId="1" applyNumberFormat="0" applyProtection="0">
      <alignment horizontal="left" vertical="center" wrapText="1"/>
    </xf>
    <xf numFmtId="9" fontId="10"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165" fontId="10" fillId="0" borderId="0" applyFont="0" applyFill="0" applyBorder="0" applyAlignment="0" applyProtection="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0" borderId="1"/>
    <xf numFmtId="0" fontId="10" fillId="0" borderId="1"/>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1" borderId="1" applyNumberFormat="0" applyProtection="0">
      <alignment horizontal="center" vertical="center"/>
    </xf>
    <xf numFmtId="0" fontId="12" fillId="31" borderId="1" applyNumberFormat="0" applyProtection="0">
      <alignment horizontal="center" vertical="center" wrapText="1"/>
    </xf>
    <xf numFmtId="0" fontId="12" fillId="31" borderId="1" applyNumberFormat="0" applyProtection="0">
      <alignment horizontal="center" vertical="center"/>
    </xf>
    <xf numFmtId="0" fontId="12" fillId="31" borderId="1" applyNumberFormat="0" applyProtection="0">
      <alignment horizontal="center" vertical="center" wrapText="1"/>
    </xf>
    <xf numFmtId="0" fontId="10" fillId="8" borderId="1" applyNumberFormat="0" applyProtection="0">
      <alignment horizontal="left" vertical="center"/>
    </xf>
    <xf numFmtId="0" fontId="10" fillId="8" borderId="1" applyNumberFormat="0" applyProtection="0">
      <alignment horizontal="left" vertical="center"/>
    </xf>
    <xf numFmtId="0" fontId="12" fillId="32" borderId="1" applyNumberFormat="0" applyProtection="0">
      <alignment horizontal="left" vertical="center" wrapText="1"/>
    </xf>
    <xf numFmtId="0" fontId="10" fillId="8" borderId="1" applyNumberFormat="0" applyProtection="0">
      <alignment horizontal="left" vertical="center" wrapText="1"/>
    </xf>
    <xf numFmtId="0" fontId="10" fillId="8" borderId="1" applyNumberFormat="0" applyProtection="0">
      <alignment horizontal="left" vertical="center" wrapText="1"/>
    </xf>
    <xf numFmtId="0" fontId="12" fillId="32" borderId="1" applyNumberFormat="0" applyProtection="0">
      <alignment horizontal="left" vertical="center" wrapText="1"/>
    </xf>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10" fillId="29" borderId="19" applyNumberFormat="0" applyFont="0" applyAlignment="0" applyProtection="0"/>
    <xf numFmtId="0" fontId="36" fillId="29" borderId="19" applyNumberFormat="0" applyFont="0" applyAlignment="0" applyProtection="0"/>
    <xf numFmtId="0" fontId="36" fillId="29" borderId="19" applyNumberFormat="0" applyFont="0" applyAlignment="0" applyProtection="0"/>
    <xf numFmtId="0" fontId="36" fillId="29" borderId="19" applyNumberFormat="0" applyFont="0" applyAlignment="0" applyProtection="0"/>
    <xf numFmtId="0" fontId="12" fillId="31" borderId="1" applyNumberFormat="0" applyProtection="0">
      <alignment horizontal="center" vertical="center" wrapText="1"/>
    </xf>
    <xf numFmtId="0" fontId="61" fillId="31" borderId="1" applyNumberFormat="0" applyProtection="0">
      <alignment horizontal="center" vertical="center"/>
    </xf>
    <xf numFmtId="0" fontId="10" fillId="0" borderId="1"/>
    <xf numFmtId="0" fontId="10" fillId="0" borderId="1"/>
    <xf numFmtId="0" fontId="40" fillId="27" borderId="16" applyNumberFormat="0" applyAlignment="0" applyProtection="0"/>
    <xf numFmtId="0" fontId="40" fillId="27" borderId="16" applyNumberFormat="0" applyAlignment="0" applyProtection="0"/>
    <xf numFmtId="0" fontId="40" fillId="27" borderId="16" applyNumberFormat="0" applyAlignment="0" applyProtection="0"/>
    <xf numFmtId="0" fontId="40" fillId="27" borderId="16" applyNumberFormat="0" applyAlignment="0" applyProtection="0"/>
    <xf numFmtId="0" fontId="10" fillId="29" borderId="19" applyNumberFormat="0" applyFont="0" applyAlignment="0" applyProtection="0"/>
    <xf numFmtId="0" fontId="47" fillId="14" borderId="16" applyNumberFormat="0" applyAlignment="0" applyProtection="0"/>
    <xf numFmtId="0" fontId="47" fillId="14" borderId="16" applyNumberFormat="0" applyAlignment="0" applyProtection="0"/>
    <xf numFmtId="0" fontId="47" fillId="14" borderId="16" applyNumberFormat="0" applyAlignment="0" applyProtection="0"/>
    <xf numFmtId="0" fontId="47" fillId="14" borderId="16" applyNumberFormat="0" applyAlignment="0" applyProtection="0"/>
    <xf numFmtId="0" fontId="36" fillId="29" borderId="19" applyNumberFormat="0" applyFont="0" applyAlignment="0" applyProtection="0"/>
    <xf numFmtId="0" fontId="36" fillId="29" borderId="19" applyNumberFormat="0" applyFont="0" applyAlignment="0" applyProtection="0"/>
    <xf numFmtId="0" fontId="36" fillId="29" borderId="19" applyNumberFormat="0" applyFont="0" applyAlignment="0" applyProtection="0"/>
    <xf numFmtId="0" fontId="59" fillId="27" borderId="23" applyNumberFormat="0" applyAlignment="0" applyProtection="0"/>
    <xf numFmtId="0" fontId="59" fillId="27" borderId="23" applyNumberFormat="0" applyAlignment="0" applyProtection="0"/>
    <xf numFmtId="0" fontId="59" fillId="27" borderId="23"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12" fillId="31" borderId="1" applyNumberFormat="0" applyProtection="0">
      <alignment horizontal="center" vertical="center"/>
    </xf>
    <xf numFmtId="0" fontId="12" fillId="31" borderId="1" applyNumberFormat="0" applyProtection="0">
      <alignment horizontal="center" vertical="center" wrapText="1"/>
    </xf>
    <xf numFmtId="0" fontId="10" fillId="8" borderId="1" applyNumberFormat="0" applyProtection="0">
      <alignment horizontal="left" vertical="center"/>
    </xf>
    <xf numFmtId="0" fontId="10" fillId="8" borderId="1" applyNumberFormat="0" applyProtection="0">
      <alignment horizontal="left" vertical="center"/>
    </xf>
    <xf numFmtId="0" fontId="12" fillId="32" borderId="1" applyNumberFormat="0" applyProtection="0">
      <alignment horizontal="left" vertical="center" wrapText="1"/>
    </xf>
    <xf numFmtId="0" fontId="10" fillId="8" borderId="1" applyNumberFormat="0" applyProtection="0">
      <alignment horizontal="left" vertical="center" wrapText="1"/>
    </xf>
    <xf numFmtId="0" fontId="10" fillId="8" borderId="1" applyNumberFormat="0" applyProtection="0">
      <alignment horizontal="left" vertical="center" wrapText="1"/>
    </xf>
    <xf numFmtId="0" fontId="12" fillId="32" borderId="1" applyNumberFormat="0" applyProtection="0">
      <alignment horizontal="left" vertical="center" wrapText="1"/>
    </xf>
    <xf numFmtId="0" fontId="10" fillId="29" borderId="19" applyNumberFormat="0" applyFont="0" applyAlignment="0" applyProtection="0"/>
    <xf numFmtId="0" fontId="36" fillId="29" borderId="19" applyNumberFormat="0" applyFont="0" applyAlignment="0" applyProtection="0"/>
    <xf numFmtId="0" fontId="36" fillId="29" borderId="19" applyNumberFormat="0" applyFont="0" applyAlignment="0" applyProtection="0"/>
    <xf numFmtId="0" fontId="36" fillId="29" borderId="19" applyNumberFormat="0" applyFont="0" applyAlignment="0" applyProtection="0"/>
    <xf numFmtId="0" fontId="10" fillId="29" borderId="19" applyNumberFormat="0" applyFont="0" applyAlignment="0" applyProtection="0"/>
    <xf numFmtId="0" fontId="36" fillId="29" borderId="19" applyNumberFormat="0" applyFont="0" applyAlignment="0" applyProtection="0"/>
    <xf numFmtId="0" fontId="36" fillId="29" borderId="19" applyNumberFormat="0" applyFont="0" applyAlignment="0" applyProtection="0"/>
    <xf numFmtId="0" fontId="36" fillId="29" borderId="19" applyNumberFormat="0" applyFont="0" applyAlignment="0" applyProtection="0"/>
    <xf numFmtId="0" fontId="10" fillId="29" borderId="19" applyNumberFormat="0" applyFont="0" applyAlignment="0" applyProtection="0"/>
    <xf numFmtId="0" fontId="36" fillId="29" borderId="19" applyNumberFormat="0" applyFont="0" applyAlignment="0" applyProtection="0"/>
    <xf numFmtId="0" fontId="36" fillId="29" borderId="19" applyNumberFormat="0" applyFont="0" applyAlignment="0" applyProtection="0"/>
    <xf numFmtId="0" fontId="36" fillId="29" borderId="19" applyNumberFormat="0" applyFont="0" applyAlignment="0" applyProtection="0"/>
    <xf numFmtId="0" fontId="40" fillId="27" borderId="16" applyNumberFormat="0" applyAlignment="0" applyProtection="0"/>
    <xf numFmtId="0" fontId="40" fillId="27" borderId="16" applyNumberFormat="0" applyAlignment="0" applyProtection="0"/>
    <xf numFmtId="0" fontId="40" fillId="27" borderId="16" applyNumberFormat="0" applyAlignment="0" applyProtection="0"/>
    <xf numFmtId="0" fontId="40" fillId="27" borderId="16" applyNumberFormat="0" applyAlignment="0" applyProtection="0"/>
    <xf numFmtId="0" fontId="47" fillId="14" borderId="16" applyNumberFormat="0" applyAlignment="0" applyProtection="0"/>
    <xf numFmtId="0" fontId="47" fillId="14" borderId="16" applyNumberFormat="0" applyAlignment="0" applyProtection="0"/>
    <xf numFmtId="0" fontId="47" fillId="14" borderId="16" applyNumberFormat="0" applyAlignment="0" applyProtection="0"/>
    <xf numFmtId="0" fontId="47" fillId="14" borderId="16" applyNumberFormat="0" applyAlignment="0" applyProtection="0"/>
    <xf numFmtId="0" fontId="59" fillId="27" borderId="23" applyNumberFormat="0" applyAlignment="0" applyProtection="0"/>
    <xf numFmtId="0" fontId="59" fillId="27" borderId="23" applyNumberFormat="0" applyAlignment="0" applyProtection="0"/>
    <xf numFmtId="0" fontId="59" fillId="27" borderId="23" applyNumberFormat="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10" fillId="0" borderId="1"/>
    <xf numFmtId="0" fontId="40" fillId="27" borderId="16" applyNumberFormat="0" applyAlignment="0" applyProtection="0"/>
    <xf numFmtId="0" fontId="40" fillId="27" borderId="16" applyNumberFormat="0" applyAlignment="0" applyProtection="0"/>
    <xf numFmtId="0" fontId="40" fillId="27" borderId="16" applyNumberFormat="0" applyAlignment="0" applyProtection="0"/>
    <xf numFmtId="0" fontId="40" fillId="27" borderId="1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29" borderId="19" applyNumberFormat="0" applyFont="0" applyAlignment="0" applyProtection="0"/>
    <xf numFmtId="0" fontId="47" fillId="14" borderId="16" applyNumberFormat="0" applyAlignment="0" applyProtection="0"/>
    <xf numFmtId="0" fontId="47" fillId="14" borderId="16" applyNumberFormat="0" applyAlignment="0" applyProtection="0"/>
    <xf numFmtId="0" fontId="47" fillId="14" borderId="16" applyNumberFormat="0" applyAlignment="0" applyProtection="0"/>
    <xf numFmtId="0" fontId="47" fillId="14" borderId="16" applyNumberFormat="0" applyAlignment="0" applyProtection="0"/>
    <xf numFmtId="0" fontId="10" fillId="0" borderId="1"/>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29" borderId="19" applyNumberFormat="0" applyFont="0" applyAlignment="0" applyProtection="0"/>
    <xf numFmtId="0" fontId="36" fillId="29" borderId="19" applyNumberFormat="0" applyFont="0" applyAlignment="0" applyProtection="0"/>
    <xf numFmtId="0" fontId="36" fillId="29" borderId="19" applyNumberFormat="0" applyFont="0" applyAlignment="0" applyProtection="0"/>
    <xf numFmtId="0" fontId="59" fillId="27" borderId="23" applyNumberFormat="0" applyAlignment="0" applyProtection="0"/>
    <xf numFmtId="0" fontId="59" fillId="27" borderId="23" applyNumberFormat="0" applyAlignment="0" applyProtection="0"/>
    <xf numFmtId="0" fontId="59" fillId="27" borderId="23"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1" borderId="1" applyNumberFormat="0" applyProtection="0">
      <alignment horizontal="center" vertical="center"/>
    </xf>
    <xf numFmtId="0" fontId="12" fillId="31" borderId="1" applyNumberFormat="0" applyProtection="0">
      <alignment horizontal="center" vertical="center" wrapText="1"/>
    </xf>
    <xf numFmtId="0" fontId="12" fillId="31" borderId="1" applyNumberFormat="0" applyProtection="0">
      <alignment horizontal="center" vertical="center"/>
    </xf>
    <xf numFmtId="0" fontId="12" fillId="31" borderId="1" applyNumberFormat="0" applyProtection="0">
      <alignment horizontal="center" vertical="center" wrapText="1"/>
    </xf>
    <xf numFmtId="0" fontId="10" fillId="8" borderId="1" applyNumberFormat="0" applyProtection="0">
      <alignment horizontal="left" vertical="center"/>
    </xf>
    <xf numFmtId="0" fontId="10" fillId="8" borderId="1" applyNumberFormat="0" applyProtection="0">
      <alignment horizontal="left" vertical="center"/>
    </xf>
    <xf numFmtId="0" fontId="12" fillId="32" borderId="1" applyNumberFormat="0" applyProtection="0">
      <alignment horizontal="left" vertical="center" wrapText="1"/>
    </xf>
    <xf numFmtId="0" fontId="10" fillId="8" borderId="1" applyNumberFormat="0" applyProtection="0">
      <alignment horizontal="left" vertical="center" wrapText="1"/>
    </xf>
    <xf numFmtId="0" fontId="10" fillId="8" borderId="1" applyNumberFormat="0" applyProtection="0">
      <alignment horizontal="left" vertical="center" wrapText="1"/>
    </xf>
    <xf numFmtId="0" fontId="12" fillId="32" borderId="1" applyNumberFormat="0" applyProtection="0">
      <alignment horizontal="left" vertical="center" wrapText="1"/>
    </xf>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34" fillId="0" borderId="0"/>
    <xf numFmtId="0" fontId="34" fillId="0" borderId="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10" fillId="29" borderId="27" applyNumberFormat="0" applyFon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59" fillId="27" borderId="28" applyNumberFormat="0" applyAlignment="0" applyProtection="0"/>
    <xf numFmtId="0" fontId="59" fillId="27" borderId="28" applyNumberFormat="0" applyAlignment="0" applyProtection="0"/>
    <xf numFmtId="0" fontId="59" fillId="27"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10" fillId="29" borderId="27" applyNumberFormat="0" applyFon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10" fillId="0" borderId="30"/>
    <xf numFmtId="0" fontId="10" fillId="0" borderId="3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59" fillId="27" borderId="28" applyNumberFormat="0" applyAlignment="0" applyProtection="0"/>
    <xf numFmtId="0" fontId="59" fillId="27" borderId="28" applyNumberFormat="0" applyAlignment="0" applyProtection="0"/>
    <xf numFmtId="0" fontId="59" fillId="27" borderId="28" applyNumberFormat="0" applyAlignment="0" applyProtection="0"/>
    <xf numFmtId="0" fontId="61" fillId="31" borderId="30" applyNumberFormat="0" applyProtection="0">
      <alignment horizontal="center" vertical="center"/>
    </xf>
    <xf numFmtId="0" fontId="12" fillId="31" borderId="30" applyNumberFormat="0" applyProtection="0">
      <alignment horizontal="center" vertical="center" wrapText="1"/>
    </xf>
    <xf numFmtId="0" fontId="12" fillId="31" borderId="30" applyNumberFormat="0" applyProtection="0">
      <alignment horizontal="center" vertical="center"/>
    </xf>
    <xf numFmtId="0" fontId="12" fillId="31" borderId="30" applyNumberFormat="0" applyProtection="0">
      <alignment horizontal="center" vertical="center" wrapText="1"/>
    </xf>
    <xf numFmtId="0" fontId="10" fillId="8" borderId="30" applyNumberFormat="0" applyProtection="0">
      <alignment horizontal="left" vertical="center"/>
    </xf>
    <xf numFmtId="0" fontId="10" fillId="8" borderId="30" applyNumberFormat="0" applyProtection="0">
      <alignment horizontal="left" vertical="center"/>
    </xf>
    <xf numFmtId="0" fontId="12" fillId="32" borderId="30" applyNumberFormat="0" applyProtection="0">
      <alignment horizontal="left" vertical="center" wrapText="1"/>
    </xf>
    <xf numFmtId="0" fontId="10" fillId="8" borderId="30" applyNumberFormat="0" applyProtection="0">
      <alignment horizontal="left" vertical="center" wrapText="1"/>
    </xf>
    <xf numFmtId="0" fontId="10" fillId="8" borderId="30" applyNumberFormat="0" applyProtection="0">
      <alignment horizontal="left" vertical="center" wrapText="1"/>
    </xf>
    <xf numFmtId="0" fontId="12" fillId="32" borderId="30" applyNumberFormat="0" applyProtection="0">
      <alignment horizontal="left" vertical="center" wrapText="1"/>
    </xf>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10"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10" fillId="29" borderId="27" applyNumberFormat="0" applyFon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59" fillId="27" borderId="28" applyNumberFormat="0" applyAlignment="0" applyProtection="0"/>
    <xf numFmtId="0" fontId="59" fillId="27" borderId="28" applyNumberFormat="0" applyAlignment="0" applyProtection="0"/>
    <xf numFmtId="0" fontId="59" fillId="27"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10"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10"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10"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59" fillId="27" borderId="28" applyNumberFormat="0" applyAlignment="0" applyProtection="0"/>
    <xf numFmtId="0" fontId="59" fillId="27" borderId="28" applyNumberFormat="0" applyAlignment="0" applyProtection="0"/>
    <xf numFmtId="0" fontId="59" fillId="27"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10" fillId="0" borderId="25"/>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10" fillId="29" borderId="27" applyNumberFormat="0" applyFon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10" fillId="0" borderId="25"/>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59" fillId="27" borderId="28" applyNumberFormat="0" applyAlignment="0" applyProtection="0"/>
    <xf numFmtId="0" fontId="59" fillId="27" borderId="28" applyNumberFormat="0" applyAlignment="0" applyProtection="0"/>
    <xf numFmtId="0" fontId="59" fillId="27" borderId="28" applyNumberFormat="0" applyAlignment="0" applyProtection="0"/>
    <xf numFmtId="0" fontId="61" fillId="31" borderId="25" applyNumberFormat="0" applyProtection="0">
      <alignment horizontal="center" vertical="center"/>
    </xf>
    <xf numFmtId="0" fontId="12" fillId="31" borderId="25" applyNumberFormat="0" applyProtection="0">
      <alignment horizontal="center" vertical="center" wrapText="1"/>
    </xf>
    <xf numFmtId="0" fontId="12" fillId="31" borderId="25" applyNumberFormat="0" applyProtection="0">
      <alignment horizontal="center" vertical="center"/>
    </xf>
    <xf numFmtId="0" fontId="12" fillId="31" borderId="25" applyNumberFormat="0" applyProtection="0">
      <alignment horizontal="center" vertical="center" wrapText="1"/>
    </xf>
    <xf numFmtId="0" fontId="10" fillId="8" borderId="25" applyNumberFormat="0" applyProtection="0">
      <alignment horizontal="left" vertical="center"/>
    </xf>
    <xf numFmtId="0" fontId="10" fillId="8" borderId="25" applyNumberFormat="0" applyProtection="0">
      <alignment horizontal="left" vertical="center"/>
    </xf>
    <xf numFmtId="0" fontId="12" fillId="32" borderId="25" applyNumberFormat="0" applyProtection="0">
      <alignment horizontal="left" vertical="center" wrapText="1"/>
    </xf>
    <xf numFmtId="0" fontId="10" fillId="8" borderId="25" applyNumberFormat="0" applyProtection="0">
      <alignment horizontal="left" vertical="center" wrapText="1"/>
    </xf>
    <xf numFmtId="0" fontId="10" fillId="8" borderId="25" applyNumberFormat="0" applyProtection="0">
      <alignment horizontal="left" vertical="center" wrapText="1"/>
    </xf>
    <xf numFmtId="0" fontId="12" fillId="32" borderId="25" applyNumberFormat="0" applyProtection="0">
      <alignment horizontal="left" vertical="center" wrapText="1"/>
    </xf>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0" borderId="25"/>
    <xf numFmtId="0" fontId="10" fillId="0" borderId="25"/>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1" borderId="25" applyNumberFormat="0" applyProtection="0">
      <alignment horizontal="center" vertical="center"/>
    </xf>
    <xf numFmtId="0" fontId="12" fillId="31" borderId="25" applyNumberFormat="0" applyProtection="0">
      <alignment horizontal="center" vertical="center" wrapText="1"/>
    </xf>
    <xf numFmtId="0" fontId="12" fillId="31" borderId="25" applyNumberFormat="0" applyProtection="0">
      <alignment horizontal="center" vertical="center"/>
    </xf>
    <xf numFmtId="0" fontId="12" fillId="31" borderId="25" applyNumberFormat="0" applyProtection="0">
      <alignment horizontal="center" vertical="center" wrapText="1"/>
    </xf>
    <xf numFmtId="0" fontId="10" fillId="8" borderId="25" applyNumberFormat="0" applyProtection="0">
      <alignment horizontal="left" vertical="center"/>
    </xf>
    <xf numFmtId="0" fontId="10" fillId="8" borderId="25" applyNumberFormat="0" applyProtection="0">
      <alignment horizontal="left" vertical="center"/>
    </xf>
    <xf numFmtId="0" fontId="12" fillId="32" borderId="25" applyNumberFormat="0" applyProtection="0">
      <alignment horizontal="left" vertical="center" wrapText="1"/>
    </xf>
    <xf numFmtId="0" fontId="10" fillId="8" borderId="25" applyNumberFormat="0" applyProtection="0">
      <alignment horizontal="left" vertical="center" wrapText="1"/>
    </xf>
    <xf numFmtId="0" fontId="10" fillId="8" borderId="25" applyNumberFormat="0" applyProtection="0">
      <alignment horizontal="left" vertical="center" wrapText="1"/>
    </xf>
    <xf numFmtId="0" fontId="12" fillId="32" borderId="25" applyNumberFormat="0" applyProtection="0">
      <alignment horizontal="left" vertical="center" wrapText="1"/>
    </xf>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29" borderId="27" applyNumberFormat="0" applyFon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10" fillId="0" borderId="25"/>
    <xf numFmtId="0" fontId="10" fillId="0" borderId="25"/>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59" fillId="27" borderId="28" applyNumberFormat="0" applyAlignment="0" applyProtection="0"/>
    <xf numFmtId="0" fontId="59" fillId="27" borderId="28" applyNumberFormat="0" applyAlignment="0" applyProtection="0"/>
    <xf numFmtId="0" fontId="59" fillId="27" borderId="28"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1" borderId="25" applyNumberFormat="0" applyProtection="0">
      <alignment horizontal="center" vertical="center"/>
    </xf>
    <xf numFmtId="0" fontId="12" fillId="31" borderId="25" applyNumberFormat="0" applyProtection="0">
      <alignment horizontal="center" vertical="center" wrapText="1"/>
    </xf>
    <xf numFmtId="0" fontId="12" fillId="31" borderId="25" applyNumberFormat="0" applyProtection="0">
      <alignment horizontal="center" vertical="center"/>
    </xf>
    <xf numFmtId="0" fontId="12" fillId="31" borderId="25" applyNumberFormat="0" applyProtection="0">
      <alignment horizontal="center" vertical="center" wrapText="1"/>
    </xf>
    <xf numFmtId="0" fontId="10" fillId="8" borderId="25" applyNumberFormat="0" applyProtection="0">
      <alignment horizontal="left" vertical="center"/>
    </xf>
    <xf numFmtId="0" fontId="10" fillId="8" borderId="25" applyNumberFormat="0" applyProtection="0">
      <alignment horizontal="left" vertical="center"/>
    </xf>
    <xf numFmtId="0" fontId="12" fillId="32" borderId="25" applyNumberFormat="0" applyProtection="0">
      <alignment horizontal="left" vertical="center" wrapText="1"/>
    </xf>
    <xf numFmtId="0" fontId="10" fillId="8" borderId="25" applyNumberFormat="0" applyProtection="0">
      <alignment horizontal="left" vertical="center" wrapText="1"/>
    </xf>
    <xf numFmtId="0" fontId="10" fillId="8" borderId="25" applyNumberFormat="0" applyProtection="0">
      <alignment horizontal="left" vertical="center" wrapText="1"/>
    </xf>
    <xf numFmtId="0" fontId="12" fillId="32" borderId="25" applyNumberFormat="0" applyProtection="0">
      <alignment horizontal="left" vertical="center" wrapText="1"/>
    </xf>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0" borderId="25"/>
    <xf numFmtId="0" fontId="10" fillId="0" borderId="25"/>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1" borderId="25" applyNumberFormat="0" applyProtection="0">
      <alignment horizontal="center" vertical="center"/>
    </xf>
    <xf numFmtId="0" fontId="12" fillId="31" borderId="25" applyNumberFormat="0" applyProtection="0">
      <alignment horizontal="center" vertical="center" wrapText="1"/>
    </xf>
    <xf numFmtId="0" fontId="12" fillId="31" borderId="25" applyNumberFormat="0" applyProtection="0">
      <alignment horizontal="center" vertical="center"/>
    </xf>
    <xf numFmtId="0" fontId="12" fillId="31" borderId="25" applyNumberFormat="0" applyProtection="0">
      <alignment horizontal="center" vertical="center" wrapText="1"/>
    </xf>
    <xf numFmtId="0" fontId="10" fillId="8" borderId="25" applyNumberFormat="0" applyProtection="0">
      <alignment horizontal="left" vertical="center"/>
    </xf>
    <xf numFmtId="0" fontId="10" fillId="8" borderId="25" applyNumberFormat="0" applyProtection="0">
      <alignment horizontal="left" vertical="center"/>
    </xf>
    <xf numFmtId="0" fontId="12" fillId="32" borderId="25" applyNumberFormat="0" applyProtection="0">
      <alignment horizontal="left" vertical="center" wrapText="1"/>
    </xf>
    <xf numFmtId="0" fontId="10" fillId="8" borderId="25" applyNumberFormat="0" applyProtection="0">
      <alignment horizontal="left" vertical="center" wrapText="1"/>
    </xf>
    <xf numFmtId="0" fontId="10" fillId="8" borderId="25" applyNumberFormat="0" applyProtection="0">
      <alignment horizontal="left" vertical="center" wrapText="1"/>
    </xf>
    <xf numFmtId="0" fontId="12" fillId="32" borderId="25" applyNumberFormat="0" applyProtection="0">
      <alignment horizontal="left" vertical="center" wrapText="1"/>
    </xf>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0" borderId="25"/>
    <xf numFmtId="0" fontId="10" fillId="0" borderId="25"/>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1" borderId="25" applyNumberFormat="0" applyProtection="0">
      <alignment horizontal="center" vertical="center"/>
    </xf>
    <xf numFmtId="0" fontId="12" fillId="31" borderId="25" applyNumberFormat="0" applyProtection="0">
      <alignment horizontal="center" vertical="center" wrapText="1"/>
    </xf>
    <xf numFmtId="0" fontId="12" fillId="31" borderId="25" applyNumberFormat="0" applyProtection="0">
      <alignment horizontal="center" vertical="center"/>
    </xf>
    <xf numFmtId="0" fontId="12" fillId="31" borderId="25" applyNumberFormat="0" applyProtection="0">
      <alignment horizontal="center" vertical="center" wrapText="1"/>
    </xf>
    <xf numFmtId="0" fontId="10" fillId="8" borderId="25" applyNumberFormat="0" applyProtection="0">
      <alignment horizontal="left" vertical="center"/>
    </xf>
    <xf numFmtId="0" fontId="10" fillId="8" borderId="25" applyNumberFormat="0" applyProtection="0">
      <alignment horizontal="left" vertical="center"/>
    </xf>
    <xf numFmtId="0" fontId="12" fillId="32" borderId="25" applyNumberFormat="0" applyProtection="0">
      <alignment horizontal="left" vertical="center" wrapText="1"/>
    </xf>
    <xf numFmtId="0" fontId="10" fillId="8" borderId="25" applyNumberFormat="0" applyProtection="0">
      <alignment horizontal="left" vertical="center" wrapText="1"/>
    </xf>
    <xf numFmtId="0" fontId="10" fillId="8" borderId="25" applyNumberFormat="0" applyProtection="0">
      <alignment horizontal="left" vertical="center" wrapText="1"/>
    </xf>
    <xf numFmtId="0" fontId="12" fillId="32" borderId="25" applyNumberFormat="0" applyProtection="0">
      <alignment horizontal="left" vertical="center" wrapText="1"/>
    </xf>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10"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12" fillId="31" borderId="25" applyNumberFormat="0" applyProtection="0">
      <alignment horizontal="center" vertical="center" wrapText="1"/>
    </xf>
    <xf numFmtId="0" fontId="61" fillId="31" borderId="25" applyNumberFormat="0" applyProtection="0">
      <alignment horizontal="center" vertical="center"/>
    </xf>
    <xf numFmtId="0" fontId="10" fillId="0" borderId="25"/>
    <xf numFmtId="0" fontId="10" fillId="0" borderId="25"/>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10" fillId="29" borderId="27" applyNumberFormat="0" applyFon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59" fillId="27" borderId="28" applyNumberFormat="0" applyAlignment="0" applyProtection="0"/>
    <xf numFmtId="0" fontId="59" fillId="27" borderId="28" applyNumberFormat="0" applyAlignment="0" applyProtection="0"/>
    <xf numFmtId="0" fontId="59" fillId="27"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12" fillId="31" borderId="25" applyNumberFormat="0" applyProtection="0">
      <alignment horizontal="center" vertical="center"/>
    </xf>
    <xf numFmtId="0" fontId="12" fillId="31" borderId="25" applyNumberFormat="0" applyProtection="0">
      <alignment horizontal="center" vertical="center" wrapText="1"/>
    </xf>
    <xf numFmtId="0" fontId="10" fillId="8" borderId="25" applyNumberFormat="0" applyProtection="0">
      <alignment horizontal="left" vertical="center"/>
    </xf>
    <xf numFmtId="0" fontId="10" fillId="8" borderId="25" applyNumberFormat="0" applyProtection="0">
      <alignment horizontal="left" vertical="center"/>
    </xf>
    <xf numFmtId="0" fontId="12" fillId="32" borderId="25" applyNumberFormat="0" applyProtection="0">
      <alignment horizontal="left" vertical="center" wrapText="1"/>
    </xf>
    <xf numFmtId="0" fontId="10" fillId="8" borderId="25" applyNumberFormat="0" applyProtection="0">
      <alignment horizontal="left" vertical="center" wrapText="1"/>
    </xf>
    <xf numFmtId="0" fontId="10" fillId="8" borderId="25" applyNumberFormat="0" applyProtection="0">
      <alignment horizontal="left" vertical="center" wrapText="1"/>
    </xf>
    <xf numFmtId="0" fontId="12" fillId="32" borderId="25" applyNumberFormat="0" applyProtection="0">
      <alignment horizontal="left" vertical="center" wrapText="1"/>
    </xf>
    <xf numFmtId="0" fontId="10"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10"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10"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36" fillId="29" borderId="27" applyNumberFormat="0" applyFont="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40" fillId="27" borderId="26" applyNumberForma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47" fillId="14" borderId="26" applyNumberFormat="0" applyAlignment="0" applyProtection="0"/>
    <xf numFmtId="0" fontId="59" fillId="27" borderId="28" applyNumberFormat="0" applyAlignment="0" applyProtection="0"/>
    <xf numFmtId="0" fontId="59" fillId="27" borderId="28" applyNumberFormat="0" applyAlignment="0" applyProtection="0"/>
    <xf numFmtId="0" fontId="59" fillId="27" borderId="28" applyNumberFormat="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10" fillId="0" borderId="25"/>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0" borderId="25"/>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1" fillId="31" borderId="25" applyNumberFormat="0" applyProtection="0">
      <alignment horizontal="center" vertical="center"/>
    </xf>
    <xf numFmtId="0" fontId="12" fillId="31" borderId="25" applyNumberFormat="0" applyProtection="0">
      <alignment horizontal="center" vertical="center" wrapText="1"/>
    </xf>
    <xf numFmtId="0" fontId="12" fillId="31" borderId="25" applyNumberFormat="0" applyProtection="0">
      <alignment horizontal="center" vertical="center"/>
    </xf>
    <xf numFmtId="0" fontId="12" fillId="31" borderId="25" applyNumberFormat="0" applyProtection="0">
      <alignment horizontal="center" vertical="center" wrapText="1"/>
    </xf>
    <xf numFmtId="0" fontId="10" fillId="8" borderId="25" applyNumberFormat="0" applyProtection="0">
      <alignment horizontal="left" vertical="center"/>
    </xf>
    <xf numFmtId="0" fontId="10" fillId="8" borderId="25" applyNumberFormat="0" applyProtection="0">
      <alignment horizontal="left" vertical="center"/>
    </xf>
    <xf numFmtId="0" fontId="12" fillId="32" borderId="25" applyNumberFormat="0" applyProtection="0">
      <alignment horizontal="left" vertical="center" wrapText="1"/>
    </xf>
    <xf numFmtId="0" fontId="10" fillId="8" borderId="25" applyNumberFormat="0" applyProtection="0">
      <alignment horizontal="left" vertical="center" wrapText="1"/>
    </xf>
    <xf numFmtId="0" fontId="10" fillId="8" borderId="25" applyNumberFormat="0" applyProtection="0">
      <alignment horizontal="left" vertical="center" wrapText="1"/>
    </xf>
    <xf numFmtId="0" fontId="12" fillId="32" borderId="25" applyNumberFormat="0" applyProtection="0">
      <alignment horizontal="left" vertical="center" wrapText="1"/>
    </xf>
    <xf numFmtId="0" fontId="34" fillId="0" borderId="0"/>
    <xf numFmtId="0" fontId="34" fillId="0" borderId="0"/>
    <xf numFmtId="0" fontId="10" fillId="0" borderId="1"/>
    <xf numFmtId="0" fontId="10" fillId="0" borderId="1"/>
    <xf numFmtId="0" fontId="61" fillId="31" borderId="1" applyNumberFormat="0" applyProtection="0">
      <alignment horizontal="center" vertical="center"/>
    </xf>
    <xf numFmtId="0" fontId="12" fillId="31" borderId="1" applyNumberFormat="0" applyProtection="0">
      <alignment horizontal="center" vertical="center" wrapText="1"/>
    </xf>
    <xf numFmtId="0" fontId="12" fillId="31" borderId="1" applyNumberFormat="0" applyProtection="0">
      <alignment horizontal="center" vertical="center"/>
    </xf>
    <xf numFmtId="0" fontId="12" fillId="31" borderId="1" applyNumberFormat="0" applyProtection="0">
      <alignment horizontal="center" vertical="center" wrapText="1"/>
    </xf>
    <xf numFmtId="0" fontId="10" fillId="8" borderId="1" applyNumberFormat="0" applyProtection="0">
      <alignment horizontal="left" vertical="center"/>
    </xf>
    <xf numFmtId="0" fontId="10" fillId="8" borderId="1" applyNumberFormat="0" applyProtection="0">
      <alignment horizontal="left" vertical="center"/>
    </xf>
    <xf numFmtId="0" fontId="12" fillId="32" borderId="1" applyNumberFormat="0" applyProtection="0">
      <alignment horizontal="left" vertical="center" wrapText="1"/>
    </xf>
    <xf numFmtId="0" fontId="10" fillId="8" borderId="1" applyNumberFormat="0" applyProtection="0">
      <alignment horizontal="left" vertical="center" wrapText="1"/>
    </xf>
    <xf numFmtId="0" fontId="10" fillId="8" borderId="1" applyNumberFormat="0" applyProtection="0">
      <alignment horizontal="left" vertical="center" wrapText="1"/>
    </xf>
    <xf numFmtId="0" fontId="12" fillId="32" borderId="1" applyNumberFormat="0" applyProtection="0">
      <alignment horizontal="left" vertical="center" wrapText="1"/>
    </xf>
    <xf numFmtId="0" fontId="10" fillId="0" borderId="1"/>
    <xf numFmtId="0" fontId="10" fillId="0" borderId="1"/>
    <xf numFmtId="0" fontId="61" fillId="31" borderId="1" applyNumberFormat="0" applyProtection="0">
      <alignment horizontal="center" vertical="center"/>
    </xf>
    <xf numFmtId="0" fontId="12" fillId="31" borderId="1" applyNumberFormat="0" applyProtection="0">
      <alignment horizontal="center" vertical="center" wrapText="1"/>
    </xf>
    <xf numFmtId="0" fontId="12" fillId="31" borderId="1" applyNumberFormat="0" applyProtection="0">
      <alignment horizontal="center" vertical="center"/>
    </xf>
    <xf numFmtId="0" fontId="12" fillId="31" borderId="1" applyNumberFormat="0" applyProtection="0">
      <alignment horizontal="center" vertical="center" wrapText="1"/>
    </xf>
    <xf numFmtId="0" fontId="10" fillId="8" borderId="1" applyNumberFormat="0" applyProtection="0">
      <alignment horizontal="left" vertical="center"/>
    </xf>
    <xf numFmtId="0" fontId="10" fillId="8" borderId="1" applyNumberFormat="0" applyProtection="0">
      <alignment horizontal="left" vertical="center"/>
    </xf>
    <xf numFmtId="0" fontId="12" fillId="32" borderId="1" applyNumberFormat="0" applyProtection="0">
      <alignment horizontal="left" vertical="center" wrapText="1"/>
    </xf>
    <xf numFmtId="0" fontId="10" fillId="8" borderId="1" applyNumberFormat="0" applyProtection="0">
      <alignment horizontal="left" vertical="center" wrapText="1"/>
    </xf>
    <xf numFmtId="0" fontId="10" fillId="8" borderId="1" applyNumberFormat="0" applyProtection="0">
      <alignment horizontal="left" vertical="center" wrapText="1"/>
    </xf>
    <xf numFmtId="0" fontId="12" fillId="32" borderId="1" applyNumberFormat="0" applyProtection="0">
      <alignment horizontal="left" vertical="center" wrapText="1"/>
    </xf>
    <xf numFmtId="0" fontId="10" fillId="0" borderId="1"/>
    <xf numFmtId="0" fontId="10" fillId="0" borderId="1"/>
    <xf numFmtId="0" fontId="61" fillId="31" borderId="1" applyNumberFormat="0" applyProtection="0">
      <alignment horizontal="center" vertical="center"/>
    </xf>
    <xf numFmtId="0" fontId="12" fillId="31" borderId="1" applyNumberFormat="0" applyProtection="0">
      <alignment horizontal="center" vertical="center" wrapText="1"/>
    </xf>
    <xf numFmtId="0" fontId="12" fillId="31" borderId="1" applyNumberFormat="0" applyProtection="0">
      <alignment horizontal="center" vertical="center"/>
    </xf>
    <xf numFmtId="0" fontId="12" fillId="31" borderId="1" applyNumberFormat="0" applyProtection="0">
      <alignment horizontal="center" vertical="center" wrapText="1"/>
    </xf>
    <xf numFmtId="0" fontId="10" fillId="8" borderId="1" applyNumberFormat="0" applyProtection="0">
      <alignment horizontal="left" vertical="center"/>
    </xf>
    <xf numFmtId="0" fontId="10" fillId="8" borderId="1" applyNumberFormat="0" applyProtection="0">
      <alignment horizontal="left" vertical="center"/>
    </xf>
    <xf numFmtId="0" fontId="12" fillId="32" borderId="1" applyNumberFormat="0" applyProtection="0">
      <alignment horizontal="left" vertical="center" wrapText="1"/>
    </xf>
    <xf numFmtId="0" fontId="10" fillId="8" borderId="1" applyNumberFormat="0" applyProtection="0">
      <alignment horizontal="left" vertical="center" wrapText="1"/>
    </xf>
    <xf numFmtId="0" fontId="10" fillId="8" borderId="1" applyNumberFormat="0" applyProtection="0">
      <alignment horizontal="left" vertical="center" wrapText="1"/>
    </xf>
    <xf numFmtId="0" fontId="12" fillId="32" borderId="1" applyNumberFormat="0" applyProtection="0">
      <alignment horizontal="left" vertical="center" wrapText="1"/>
    </xf>
    <xf numFmtId="0" fontId="10" fillId="0" borderId="1"/>
    <xf numFmtId="0" fontId="10" fillId="0" borderId="1"/>
    <xf numFmtId="0" fontId="61" fillId="31" borderId="1" applyNumberFormat="0" applyProtection="0">
      <alignment horizontal="center" vertical="center"/>
    </xf>
    <xf numFmtId="0" fontId="12" fillId="31" borderId="1" applyNumberFormat="0" applyProtection="0">
      <alignment horizontal="center" vertical="center" wrapText="1"/>
    </xf>
    <xf numFmtId="0" fontId="12" fillId="31" borderId="1" applyNumberFormat="0" applyProtection="0">
      <alignment horizontal="center" vertical="center"/>
    </xf>
    <xf numFmtId="0" fontId="12" fillId="31" borderId="1" applyNumberFormat="0" applyProtection="0">
      <alignment horizontal="center" vertical="center" wrapText="1"/>
    </xf>
    <xf numFmtId="0" fontId="10" fillId="8" borderId="1" applyNumberFormat="0" applyProtection="0">
      <alignment horizontal="left" vertical="center"/>
    </xf>
    <xf numFmtId="0" fontId="10" fillId="8" borderId="1" applyNumberFormat="0" applyProtection="0">
      <alignment horizontal="left" vertical="center"/>
    </xf>
    <xf numFmtId="0" fontId="12" fillId="32" borderId="1" applyNumberFormat="0" applyProtection="0">
      <alignment horizontal="left" vertical="center" wrapText="1"/>
    </xf>
    <xf numFmtId="0" fontId="10" fillId="8" borderId="1" applyNumberFormat="0" applyProtection="0">
      <alignment horizontal="left" vertical="center" wrapText="1"/>
    </xf>
    <xf numFmtId="0" fontId="10" fillId="8" borderId="1" applyNumberFormat="0" applyProtection="0">
      <alignment horizontal="left" vertical="center" wrapText="1"/>
    </xf>
    <xf numFmtId="0" fontId="12" fillId="32" borderId="1" applyNumberFormat="0" applyProtection="0">
      <alignment horizontal="left" vertical="center" wrapText="1"/>
    </xf>
    <xf numFmtId="0" fontId="12" fillId="31" borderId="1" applyNumberFormat="0" applyProtection="0">
      <alignment horizontal="center" vertical="center" wrapText="1"/>
    </xf>
    <xf numFmtId="0" fontId="61" fillId="31" borderId="1" applyNumberFormat="0" applyProtection="0">
      <alignment horizontal="center" vertical="center"/>
    </xf>
    <xf numFmtId="0" fontId="10" fillId="0" borderId="1"/>
    <xf numFmtId="0" fontId="10" fillId="0" borderId="1"/>
    <xf numFmtId="0" fontId="12" fillId="31" borderId="1" applyNumberFormat="0" applyProtection="0">
      <alignment horizontal="center" vertical="center"/>
    </xf>
    <xf numFmtId="0" fontId="12" fillId="31" borderId="1" applyNumberFormat="0" applyProtection="0">
      <alignment horizontal="center" vertical="center" wrapText="1"/>
    </xf>
    <xf numFmtId="0" fontId="10" fillId="8" borderId="1" applyNumberFormat="0" applyProtection="0">
      <alignment horizontal="left" vertical="center"/>
    </xf>
    <xf numFmtId="0" fontId="10" fillId="8" borderId="1" applyNumberFormat="0" applyProtection="0">
      <alignment horizontal="left" vertical="center"/>
    </xf>
    <xf numFmtId="0" fontId="12" fillId="32" borderId="1" applyNumberFormat="0" applyProtection="0">
      <alignment horizontal="left" vertical="center" wrapText="1"/>
    </xf>
    <xf numFmtId="0" fontId="10" fillId="8" borderId="1" applyNumberFormat="0" applyProtection="0">
      <alignment horizontal="left" vertical="center" wrapText="1"/>
    </xf>
    <xf numFmtId="0" fontId="10" fillId="8" borderId="1" applyNumberFormat="0" applyProtection="0">
      <alignment horizontal="left" vertical="center" wrapText="1"/>
    </xf>
    <xf numFmtId="0" fontId="12" fillId="32" borderId="1" applyNumberFormat="0" applyProtection="0">
      <alignment horizontal="left" vertical="center" wrapText="1"/>
    </xf>
    <xf numFmtId="0" fontId="10" fillId="0" borderId="1"/>
    <xf numFmtId="0" fontId="10" fillId="0" borderId="1"/>
    <xf numFmtId="0" fontId="61" fillId="31" borderId="1" applyNumberFormat="0" applyProtection="0">
      <alignment horizontal="center" vertical="center"/>
    </xf>
    <xf numFmtId="0" fontId="12" fillId="31" borderId="1" applyNumberFormat="0" applyProtection="0">
      <alignment horizontal="center" vertical="center" wrapText="1"/>
    </xf>
    <xf numFmtId="0" fontId="12" fillId="31" borderId="1" applyNumberFormat="0" applyProtection="0">
      <alignment horizontal="center" vertical="center"/>
    </xf>
    <xf numFmtId="0" fontId="12" fillId="31" borderId="1" applyNumberFormat="0" applyProtection="0">
      <alignment horizontal="center" vertical="center" wrapText="1"/>
    </xf>
    <xf numFmtId="0" fontId="10" fillId="8" borderId="1" applyNumberFormat="0" applyProtection="0">
      <alignment horizontal="left" vertical="center"/>
    </xf>
    <xf numFmtId="0" fontId="10" fillId="8" borderId="1" applyNumberFormat="0" applyProtection="0">
      <alignment horizontal="left" vertical="center"/>
    </xf>
    <xf numFmtId="0" fontId="12" fillId="32" borderId="1" applyNumberFormat="0" applyProtection="0">
      <alignment horizontal="left" vertical="center" wrapText="1"/>
    </xf>
    <xf numFmtId="0" fontId="10" fillId="8" borderId="1" applyNumberFormat="0" applyProtection="0">
      <alignment horizontal="left" vertical="center" wrapText="1"/>
    </xf>
    <xf numFmtId="0" fontId="10" fillId="8" borderId="1" applyNumberFormat="0" applyProtection="0">
      <alignment horizontal="left" vertical="center" wrapText="1"/>
    </xf>
    <xf numFmtId="0" fontId="12" fillId="32" borderId="1" applyNumberFormat="0" applyProtection="0">
      <alignment horizontal="left" vertical="center" wrapText="1"/>
    </xf>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10" fillId="29" borderId="32" applyNumberFormat="0" applyFon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59" fillId="27" borderId="33" applyNumberFormat="0" applyAlignment="0" applyProtection="0"/>
    <xf numFmtId="0" fontId="59" fillId="27" borderId="33" applyNumberFormat="0" applyAlignment="0" applyProtection="0"/>
    <xf numFmtId="0" fontId="59" fillId="27" borderId="33" applyNumberFormat="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10" fillId="29" borderId="32" applyNumberFormat="0" applyFon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10" fillId="0" borderId="35"/>
    <xf numFmtId="0" fontId="10" fillId="0" borderId="35"/>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59" fillId="27" borderId="33" applyNumberFormat="0" applyAlignment="0" applyProtection="0"/>
    <xf numFmtId="0" fontId="59" fillId="27" borderId="33" applyNumberFormat="0" applyAlignment="0" applyProtection="0"/>
    <xf numFmtId="0" fontId="59" fillId="27" borderId="33" applyNumberFormat="0" applyAlignment="0" applyProtection="0"/>
    <xf numFmtId="0" fontId="61" fillId="31" borderId="35" applyNumberFormat="0" applyProtection="0">
      <alignment horizontal="center" vertical="center"/>
    </xf>
    <xf numFmtId="0" fontId="12" fillId="31" borderId="35" applyNumberFormat="0" applyProtection="0">
      <alignment horizontal="center" vertical="center" wrapText="1"/>
    </xf>
    <xf numFmtId="0" fontId="12" fillId="31" borderId="35" applyNumberFormat="0" applyProtection="0">
      <alignment horizontal="center" vertical="center"/>
    </xf>
    <xf numFmtId="0" fontId="12" fillId="31" borderId="35" applyNumberFormat="0" applyProtection="0">
      <alignment horizontal="center" vertical="center" wrapText="1"/>
    </xf>
    <xf numFmtId="0" fontId="10" fillId="8" borderId="35" applyNumberFormat="0" applyProtection="0">
      <alignment horizontal="left" vertical="center"/>
    </xf>
    <xf numFmtId="0" fontId="10" fillId="8" borderId="35" applyNumberFormat="0" applyProtection="0">
      <alignment horizontal="left" vertical="center"/>
    </xf>
    <xf numFmtId="0" fontId="12" fillId="32" borderId="35" applyNumberFormat="0" applyProtection="0">
      <alignment horizontal="left" vertical="center" wrapText="1"/>
    </xf>
    <xf numFmtId="0" fontId="10" fillId="8" borderId="35" applyNumberFormat="0" applyProtection="0">
      <alignment horizontal="left" vertical="center" wrapText="1"/>
    </xf>
    <xf numFmtId="0" fontId="10" fillId="8" borderId="35" applyNumberFormat="0" applyProtection="0">
      <alignment horizontal="left" vertical="center" wrapText="1"/>
    </xf>
    <xf numFmtId="0" fontId="12" fillId="32" borderId="35" applyNumberFormat="0" applyProtection="0">
      <alignment horizontal="left" vertical="center" wrapText="1"/>
    </xf>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10"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10" fillId="29" borderId="32" applyNumberFormat="0" applyFon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59" fillId="27" borderId="33" applyNumberFormat="0" applyAlignment="0" applyProtection="0"/>
    <xf numFmtId="0" fontId="59" fillId="27" borderId="33" applyNumberFormat="0" applyAlignment="0" applyProtection="0"/>
    <xf numFmtId="0" fontId="59" fillId="27" borderId="33" applyNumberFormat="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10"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10"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10"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59" fillId="27" borderId="33" applyNumberFormat="0" applyAlignment="0" applyProtection="0"/>
    <xf numFmtId="0" fontId="59" fillId="27" borderId="33" applyNumberFormat="0" applyAlignment="0" applyProtection="0"/>
    <xf numFmtId="0" fontId="59" fillId="27" borderId="33" applyNumberFormat="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10" fillId="29" borderId="32" applyNumberFormat="0" applyFon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59" fillId="27" borderId="33" applyNumberFormat="0" applyAlignment="0" applyProtection="0"/>
    <xf numFmtId="0" fontId="59" fillId="27" borderId="33" applyNumberFormat="0" applyAlignment="0" applyProtection="0"/>
    <xf numFmtId="0" fontId="59" fillId="27" borderId="33" applyNumberFormat="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10" fillId="29" borderId="32" applyNumberFormat="0" applyFon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59" fillId="27" borderId="33" applyNumberFormat="0" applyAlignment="0" applyProtection="0"/>
    <xf numFmtId="0" fontId="59" fillId="27" borderId="33" applyNumberFormat="0" applyAlignment="0" applyProtection="0"/>
    <xf numFmtId="0" fontId="59" fillId="27" borderId="33" applyNumberFormat="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10"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10" fillId="29" borderId="32" applyNumberFormat="0" applyFon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59" fillId="27" borderId="33" applyNumberFormat="0" applyAlignment="0" applyProtection="0"/>
    <xf numFmtId="0" fontId="59" fillId="27" borderId="33" applyNumberFormat="0" applyAlignment="0" applyProtection="0"/>
    <xf numFmtId="0" fontId="59" fillId="27" borderId="33" applyNumberFormat="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10"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10"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10"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36" fillId="29" borderId="32" applyNumberFormat="0" applyFont="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40" fillId="27" borderId="31" applyNumberForma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47" fillId="14" borderId="31" applyNumberFormat="0" applyAlignment="0" applyProtection="0"/>
    <xf numFmtId="0" fontId="59" fillId="27" borderId="33" applyNumberFormat="0" applyAlignment="0" applyProtection="0"/>
    <xf numFmtId="0" fontId="59" fillId="27" borderId="33" applyNumberFormat="0" applyAlignment="0" applyProtection="0"/>
    <xf numFmtId="0" fontId="59" fillId="27" borderId="33" applyNumberFormat="0" applyAlignment="0" applyProtection="0"/>
    <xf numFmtId="0" fontId="63" fillId="0" borderId="34" applyNumberFormat="0" applyFill="0" applyAlignment="0" applyProtection="0"/>
    <xf numFmtId="0" fontId="63" fillId="0" borderId="34" applyNumberFormat="0" applyFill="0" applyAlignment="0" applyProtection="0"/>
    <xf numFmtId="0" fontId="63" fillId="0" borderId="34" applyNumberFormat="0" applyFill="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10" fillId="29" borderId="37" applyNumberFormat="0" applyFon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10" fillId="29" borderId="37" applyNumberFormat="0" applyFon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10" fillId="0" borderId="40"/>
    <xf numFmtId="0" fontId="10" fillId="0" borderId="4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0" fontId="61" fillId="31" borderId="40" applyNumberFormat="0" applyProtection="0">
      <alignment horizontal="center" vertical="center"/>
    </xf>
    <xf numFmtId="0" fontId="12" fillId="31" borderId="40" applyNumberFormat="0" applyProtection="0">
      <alignment horizontal="center" vertical="center" wrapText="1"/>
    </xf>
    <xf numFmtId="0" fontId="12" fillId="31" borderId="40" applyNumberFormat="0" applyProtection="0">
      <alignment horizontal="center" vertical="center"/>
    </xf>
    <xf numFmtId="0" fontId="12" fillId="31" borderId="40" applyNumberFormat="0" applyProtection="0">
      <alignment horizontal="center" vertical="center" wrapText="1"/>
    </xf>
    <xf numFmtId="0" fontId="10" fillId="8" borderId="40" applyNumberFormat="0" applyProtection="0">
      <alignment horizontal="left" vertical="center"/>
    </xf>
    <xf numFmtId="0" fontId="10" fillId="8" borderId="40" applyNumberFormat="0" applyProtection="0">
      <alignment horizontal="left" vertical="center"/>
    </xf>
    <xf numFmtId="0" fontId="12" fillId="32" borderId="40" applyNumberFormat="0" applyProtection="0">
      <alignment horizontal="left" vertical="center" wrapText="1"/>
    </xf>
    <xf numFmtId="0" fontId="10" fillId="8" borderId="40" applyNumberFormat="0" applyProtection="0">
      <alignment horizontal="left" vertical="center" wrapText="1"/>
    </xf>
    <xf numFmtId="0" fontId="10" fillId="8" borderId="40" applyNumberFormat="0" applyProtection="0">
      <alignment horizontal="left" vertical="center" wrapText="1"/>
    </xf>
    <xf numFmtId="0" fontId="12" fillId="32" borderId="40" applyNumberFormat="0" applyProtection="0">
      <alignment horizontal="left" vertical="center" wrapText="1"/>
    </xf>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10"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10" fillId="29" borderId="37" applyNumberFormat="0" applyFon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10"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10"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10"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10" fillId="29" borderId="37" applyNumberFormat="0" applyFon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10" fillId="29" borderId="37" applyNumberFormat="0" applyFon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10"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10" fillId="29" borderId="37" applyNumberFormat="0" applyFon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10"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10"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10"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29" borderId="37" applyNumberFormat="0" applyFon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29" borderId="37" applyNumberFormat="0" applyFon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10"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10" fillId="29" borderId="37" applyNumberFormat="0" applyFon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10"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10"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10"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36" fillId="29" borderId="37" applyNumberFormat="0" applyFon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0" fillId="27"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47" fillId="14" borderId="36" applyNumberFormat="0" applyAlignment="0" applyProtection="0"/>
    <xf numFmtId="0" fontId="59" fillId="27" borderId="38" applyNumberFormat="0" applyAlignment="0" applyProtection="0"/>
    <xf numFmtId="0" fontId="59" fillId="27" borderId="38" applyNumberFormat="0" applyAlignment="0" applyProtection="0"/>
    <xf numFmtId="0" fontId="59" fillId="27" borderId="38" applyNumberFormat="0" applyAlignment="0" applyProtection="0"/>
    <xf numFmtId="0" fontId="63" fillId="0" borderId="39" applyNumberFormat="0" applyFill="0" applyAlignment="0" applyProtection="0"/>
    <xf numFmtId="0" fontId="63" fillId="0" borderId="39" applyNumberFormat="0" applyFill="0" applyAlignment="0" applyProtection="0"/>
    <xf numFmtId="0" fontId="63" fillId="0" borderId="39" applyNumberFormat="0" applyFill="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10" fillId="29" borderId="42" applyNumberFormat="0" applyFon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10" fillId="29" borderId="42" applyNumberFormat="0" applyFon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10"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10" fillId="29" borderId="42" applyNumberFormat="0" applyFon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10"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10"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10"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10" fillId="29" borderId="42" applyNumberFormat="0" applyFon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10" fillId="29" borderId="42" applyNumberFormat="0" applyFon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10"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10" fillId="29" borderId="42" applyNumberFormat="0" applyFon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10"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10"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10"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29" borderId="42" applyNumberFormat="0" applyFon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10" fillId="29" borderId="42" applyNumberFormat="0" applyFon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10"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10" fillId="29" borderId="42" applyNumberFormat="0" applyFon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10"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10"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10"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36" fillId="29" borderId="42" applyNumberFormat="0" applyFon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0" fillId="27"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47" fillId="14" borderId="41" applyNumberFormat="0" applyAlignment="0" applyProtection="0"/>
    <xf numFmtId="0" fontId="59" fillId="27" borderId="43" applyNumberFormat="0" applyAlignment="0" applyProtection="0"/>
    <xf numFmtId="0" fontId="59" fillId="27" borderId="43" applyNumberFormat="0" applyAlignment="0" applyProtection="0"/>
    <xf numFmtId="0" fontId="59" fillId="27" borderId="43" applyNumberFormat="0" applyAlignment="0" applyProtection="0"/>
    <xf numFmtId="0" fontId="63" fillId="0" borderId="44" applyNumberFormat="0" applyFill="0" applyAlignment="0" applyProtection="0"/>
    <xf numFmtId="0" fontId="63" fillId="0" borderId="44" applyNumberFormat="0" applyFill="0" applyAlignment="0" applyProtection="0"/>
    <xf numFmtId="0" fontId="63" fillId="0" borderId="44" applyNumberFormat="0" applyFill="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65"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10" fillId="29" borderId="46" applyNumberFormat="0" applyFon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59" fillId="27" borderId="47" applyNumberFormat="0" applyAlignment="0" applyProtection="0"/>
    <xf numFmtId="0" fontId="59" fillId="27" borderId="47" applyNumberFormat="0" applyAlignment="0" applyProtection="0"/>
    <xf numFmtId="0" fontId="59" fillId="27" borderId="47" applyNumberFormat="0" applyAlignment="0" applyProtection="0"/>
    <xf numFmtId="0" fontId="63" fillId="0" borderId="48" applyNumberFormat="0" applyFill="0" applyAlignment="0" applyProtection="0"/>
    <xf numFmtId="0" fontId="63" fillId="0" borderId="48" applyNumberFormat="0" applyFill="0" applyAlignment="0" applyProtection="0"/>
    <xf numFmtId="0" fontId="63" fillId="0" borderId="48" applyNumberFormat="0" applyFill="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10" fillId="29" borderId="46" applyNumberFormat="0" applyFon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10" fillId="0" borderId="49"/>
    <xf numFmtId="0" fontId="10" fillId="0" borderId="49"/>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59" fillId="27" borderId="47" applyNumberFormat="0" applyAlignment="0" applyProtection="0"/>
    <xf numFmtId="0" fontId="59" fillId="27" borderId="47" applyNumberFormat="0" applyAlignment="0" applyProtection="0"/>
    <xf numFmtId="0" fontId="59" fillId="27" borderId="47" applyNumberFormat="0" applyAlignment="0" applyProtection="0"/>
    <xf numFmtId="0" fontId="61" fillId="31" borderId="49" applyNumberFormat="0" applyProtection="0">
      <alignment horizontal="center" vertical="center"/>
    </xf>
    <xf numFmtId="0" fontId="12" fillId="31" borderId="49" applyNumberFormat="0" applyProtection="0">
      <alignment horizontal="center" vertical="center" wrapText="1"/>
    </xf>
    <xf numFmtId="0" fontId="12" fillId="31" borderId="49" applyNumberFormat="0" applyProtection="0">
      <alignment horizontal="center" vertical="center"/>
    </xf>
    <xf numFmtId="0" fontId="12" fillId="31" borderId="49" applyNumberFormat="0" applyProtection="0">
      <alignment horizontal="center" vertical="center" wrapText="1"/>
    </xf>
    <xf numFmtId="0" fontId="10" fillId="8" borderId="49" applyNumberFormat="0" applyProtection="0">
      <alignment horizontal="left" vertical="center"/>
    </xf>
    <xf numFmtId="0" fontId="10" fillId="8" borderId="49" applyNumberFormat="0" applyProtection="0">
      <alignment horizontal="left" vertical="center"/>
    </xf>
    <xf numFmtId="0" fontId="12" fillId="32" borderId="49" applyNumberFormat="0" applyProtection="0">
      <alignment horizontal="left" vertical="center" wrapText="1"/>
    </xf>
    <xf numFmtId="0" fontId="10" fillId="8" borderId="49" applyNumberFormat="0" applyProtection="0">
      <alignment horizontal="left" vertical="center" wrapText="1"/>
    </xf>
    <xf numFmtId="0" fontId="10" fillId="8" borderId="49" applyNumberFormat="0" applyProtection="0">
      <alignment horizontal="left" vertical="center" wrapText="1"/>
    </xf>
    <xf numFmtId="0" fontId="12" fillId="32" borderId="49" applyNumberFormat="0" applyProtection="0">
      <alignment horizontal="left" vertical="center" wrapText="1"/>
    </xf>
    <xf numFmtId="0" fontId="63" fillId="0" borderId="48" applyNumberFormat="0" applyFill="0" applyAlignment="0" applyProtection="0"/>
    <xf numFmtId="0" fontId="63" fillId="0" borderId="48" applyNumberFormat="0" applyFill="0" applyAlignment="0" applyProtection="0"/>
    <xf numFmtId="0" fontId="63" fillId="0" borderId="48" applyNumberFormat="0" applyFill="0" applyAlignment="0" applyProtection="0"/>
    <xf numFmtId="0" fontId="10"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10" fillId="29" borderId="46" applyNumberFormat="0" applyFon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59" fillId="27" borderId="47" applyNumberFormat="0" applyAlignment="0" applyProtection="0"/>
    <xf numFmtId="0" fontId="59" fillId="27" borderId="47" applyNumberFormat="0" applyAlignment="0" applyProtection="0"/>
    <xf numFmtId="0" fontId="59" fillId="27" borderId="47" applyNumberFormat="0" applyAlignment="0" applyProtection="0"/>
    <xf numFmtId="0" fontId="63" fillId="0" borderId="48" applyNumberFormat="0" applyFill="0" applyAlignment="0" applyProtection="0"/>
    <xf numFmtId="0" fontId="63" fillId="0" borderId="48" applyNumberFormat="0" applyFill="0" applyAlignment="0" applyProtection="0"/>
    <xf numFmtId="0" fontId="63" fillId="0" borderId="48" applyNumberFormat="0" applyFill="0" applyAlignment="0" applyProtection="0"/>
    <xf numFmtId="0" fontId="10"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10"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10"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59" fillId="27" borderId="47" applyNumberFormat="0" applyAlignment="0" applyProtection="0"/>
    <xf numFmtId="0" fontId="59" fillId="27" borderId="47" applyNumberFormat="0" applyAlignment="0" applyProtection="0"/>
    <xf numFmtId="0" fontId="59" fillId="27" borderId="47" applyNumberFormat="0" applyAlignment="0" applyProtection="0"/>
    <xf numFmtId="0" fontId="63" fillId="0" borderId="48" applyNumberFormat="0" applyFill="0" applyAlignment="0" applyProtection="0"/>
    <xf numFmtId="0" fontId="63" fillId="0" borderId="48" applyNumberFormat="0" applyFill="0" applyAlignment="0" applyProtection="0"/>
    <xf numFmtId="0" fontId="63" fillId="0" borderId="48" applyNumberFormat="0" applyFill="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10" fillId="29" borderId="46" applyNumberFormat="0" applyFon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59" fillId="27" borderId="47" applyNumberFormat="0" applyAlignment="0" applyProtection="0"/>
    <xf numFmtId="0" fontId="59" fillId="27" borderId="47" applyNumberFormat="0" applyAlignment="0" applyProtection="0"/>
    <xf numFmtId="0" fontId="59" fillId="27" borderId="47" applyNumberFormat="0" applyAlignment="0" applyProtection="0"/>
    <xf numFmtId="0" fontId="63" fillId="0" borderId="48" applyNumberFormat="0" applyFill="0" applyAlignment="0" applyProtection="0"/>
    <xf numFmtId="0" fontId="63" fillId="0" borderId="48" applyNumberFormat="0" applyFill="0" applyAlignment="0" applyProtection="0"/>
    <xf numFmtId="0" fontId="63" fillId="0" borderId="48" applyNumberFormat="0" applyFill="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10" fillId="29" borderId="46" applyNumberFormat="0" applyFon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59" fillId="27" borderId="47" applyNumberFormat="0" applyAlignment="0" applyProtection="0"/>
    <xf numFmtId="0" fontId="59" fillId="27" borderId="47" applyNumberFormat="0" applyAlignment="0" applyProtection="0"/>
    <xf numFmtId="0" fontId="59" fillId="27" borderId="47" applyNumberFormat="0" applyAlignment="0" applyProtection="0"/>
    <xf numFmtId="0" fontId="63" fillId="0" borderId="48" applyNumberFormat="0" applyFill="0" applyAlignment="0" applyProtection="0"/>
    <xf numFmtId="0" fontId="63" fillId="0" borderId="48" applyNumberFormat="0" applyFill="0" applyAlignment="0" applyProtection="0"/>
    <xf numFmtId="0" fontId="63" fillId="0" borderId="48" applyNumberFormat="0" applyFill="0" applyAlignment="0" applyProtection="0"/>
    <xf numFmtId="0" fontId="10"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10" fillId="29" borderId="46" applyNumberFormat="0" applyFon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59" fillId="27" borderId="47" applyNumberFormat="0" applyAlignment="0" applyProtection="0"/>
    <xf numFmtId="0" fontId="59" fillId="27" borderId="47" applyNumberFormat="0" applyAlignment="0" applyProtection="0"/>
    <xf numFmtId="0" fontId="59" fillId="27" borderId="47" applyNumberFormat="0" applyAlignment="0" applyProtection="0"/>
    <xf numFmtId="0" fontId="63" fillId="0" borderId="48" applyNumberFormat="0" applyFill="0" applyAlignment="0" applyProtection="0"/>
    <xf numFmtId="0" fontId="63" fillId="0" borderId="48" applyNumberFormat="0" applyFill="0" applyAlignment="0" applyProtection="0"/>
    <xf numFmtId="0" fontId="63" fillId="0" borderId="48" applyNumberFormat="0" applyFill="0" applyAlignment="0" applyProtection="0"/>
    <xf numFmtId="0" fontId="10"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10"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10"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36" fillId="29" borderId="46" applyNumberFormat="0" applyFont="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40" fillId="27" borderId="45" applyNumberForma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47" fillId="14" borderId="45" applyNumberFormat="0" applyAlignment="0" applyProtection="0"/>
    <xf numFmtId="0" fontId="59" fillId="27" borderId="47" applyNumberFormat="0" applyAlignment="0" applyProtection="0"/>
    <xf numFmtId="0" fontId="59" fillId="27" borderId="47" applyNumberFormat="0" applyAlignment="0" applyProtection="0"/>
    <xf numFmtId="0" fontId="59" fillId="27" borderId="47" applyNumberFormat="0" applyAlignment="0" applyProtection="0"/>
    <xf numFmtId="0" fontId="63" fillId="0" borderId="48" applyNumberFormat="0" applyFill="0" applyAlignment="0" applyProtection="0"/>
    <xf numFmtId="0" fontId="63" fillId="0" borderId="48" applyNumberFormat="0" applyFill="0" applyAlignment="0" applyProtection="0"/>
    <xf numFmtId="0" fontId="63" fillId="0" borderId="48" applyNumberFormat="0" applyFill="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10" fillId="29" borderId="51" applyNumberFormat="0" applyFon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10" fillId="29" borderId="51" applyNumberFormat="0" applyFon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10"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10" fillId="29" borderId="51" applyNumberFormat="0" applyFon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10"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10"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10"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10" fillId="29" borderId="51" applyNumberFormat="0" applyFon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10" fillId="29" borderId="51" applyNumberFormat="0" applyFon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10"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10" fillId="29" borderId="51" applyNumberFormat="0" applyFon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10"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10"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10"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10" fillId="29" borderId="51" applyNumberFormat="0" applyFon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10" fillId="29" borderId="51" applyNumberFormat="0" applyFon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10"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10" fillId="29" borderId="51" applyNumberFormat="0" applyFon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xf numFmtId="0" fontId="10"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10"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10"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36" fillId="29" borderId="51" applyNumberFormat="0" applyFon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0" fillId="27"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47" fillId="14" borderId="50" applyNumberFormat="0" applyAlignment="0" applyProtection="0"/>
    <xf numFmtId="0" fontId="59" fillId="27" borderId="52" applyNumberFormat="0" applyAlignment="0" applyProtection="0"/>
    <xf numFmtId="0" fontId="59" fillId="27" borderId="52" applyNumberFormat="0" applyAlignment="0" applyProtection="0"/>
    <xf numFmtId="0" fontId="59" fillId="27" borderId="52" applyNumberFormat="0" applyAlignment="0" applyProtection="0"/>
    <xf numFmtId="0" fontId="63" fillId="0" borderId="53" applyNumberFormat="0" applyFill="0" applyAlignment="0" applyProtection="0"/>
    <xf numFmtId="0" fontId="63" fillId="0" borderId="53" applyNumberFormat="0" applyFill="0" applyAlignment="0" applyProtection="0"/>
    <xf numFmtId="0" fontId="63" fillId="0" borderId="53" applyNumberFormat="0" applyFill="0" applyAlignment="0" applyProtection="0"/>
  </cellStyleXfs>
  <cellXfs count="314">
    <xf numFmtId="0" fontId="0" fillId="0" borderId="0" xfId="0"/>
    <xf numFmtId="0" fontId="1" fillId="0" borderId="0" xfId="0" applyFont="1"/>
    <xf numFmtId="166" fontId="0" fillId="0" borderId="0" xfId="0" applyNumberFormat="1"/>
    <xf numFmtId="0" fontId="0" fillId="0" borderId="0" xfId="0" applyProtection="1">
      <protection locked="0"/>
    </xf>
    <xf numFmtId="0" fontId="3"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0" xfId="0" applyBorder="1"/>
    <xf numFmtId="0" fontId="6" fillId="0" borderId="0" xfId="0" applyFont="1"/>
    <xf numFmtId="0" fontId="0" fillId="0" borderId="0" xfId="0" applyFill="1" applyProtection="1">
      <protection locked="0"/>
    </xf>
    <xf numFmtId="0" fontId="7" fillId="0" borderId="0" xfId="0" applyFont="1"/>
    <xf numFmtId="0" fontId="8" fillId="0" borderId="0" xfId="0" applyFont="1"/>
    <xf numFmtId="0" fontId="0" fillId="0" borderId="1" xfId="0" applyBorder="1" applyAlignment="1">
      <alignment horizontal="right" vertical="top" wrapText="1"/>
    </xf>
    <xf numFmtId="168" fontId="12" fillId="2" borderId="7" xfId="0" applyNumberFormat="1" applyFont="1" applyFill="1" applyBorder="1" applyAlignment="1">
      <alignment horizontal="center" vertical="center" wrapText="1"/>
    </xf>
    <xf numFmtId="168" fontId="12" fillId="2" borderId="1" xfId="0" applyNumberFormat="1" applyFont="1" applyFill="1" applyBorder="1" applyAlignment="1">
      <alignment horizontal="center" vertical="center" wrapText="1"/>
    </xf>
    <xf numFmtId="168" fontId="12" fillId="2" borderId="2" xfId="0" applyNumberFormat="1" applyFont="1" applyFill="1" applyBorder="1" applyAlignment="1">
      <alignment horizontal="center" vertical="center" wrapText="1"/>
    </xf>
    <xf numFmtId="0" fontId="11" fillId="4" borderId="1" xfId="2" applyFont="1" applyFill="1" applyBorder="1" applyAlignment="1" applyProtection="1">
      <alignment vertical="center" wrapText="1"/>
      <protection locked="0"/>
    </xf>
    <xf numFmtId="168" fontId="12" fillId="2" borderId="0" xfId="0" applyNumberFormat="1" applyFont="1" applyFill="1" applyBorder="1" applyAlignment="1">
      <alignment horizontal="center" vertical="center" wrapText="1"/>
    </xf>
    <xf numFmtId="0" fontId="11" fillId="2" borderId="0" xfId="2" applyFont="1" applyFill="1" applyBorder="1" applyAlignment="1" applyProtection="1">
      <alignment vertical="center" wrapText="1"/>
      <protection locked="0"/>
    </xf>
    <xf numFmtId="0" fontId="0" fillId="2" borderId="0" xfId="0" applyFill="1" applyBorder="1"/>
    <xf numFmtId="167" fontId="14" fillId="3" borderId="1" xfId="1" applyNumberFormat="1" applyFont="1" applyBorder="1" applyAlignment="1" applyProtection="1">
      <alignment horizontal="center" vertical="center"/>
    </xf>
    <xf numFmtId="167" fontId="16" fillId="3" borderId="1" xfId="1" applyNumberFormat="1" applyFont="1" applyBorder="1" applyAlignment="1" applyProtection="1">
      <alignment horizontal="center" vertical="center"/>
    </xf>
    <xf numFmtId="0" fontId="11" fillId="4" borderId="1" xfId="2" applyFont="1" applyFill="1" applyBorder="1" applyAlignment="1" applyProtection="1">
      <alignment horizontal="center" vertical="center" wrapText="1"/>
      <protection locked="0"/>
    </xf>
    <xf numFmtId="168" fontId="12" fillId="2" borderId="9" xfId="0" applyNumberFormat="1" applyFont="1" applyFill="1" applyBorder="1" applyAlignment="1">
      <alignment horizontal="center" vertical="center" wrapText="1"/>
    </xf>
    <xf numFmtId="0" fontId="0" fillId="0" borderId="0" xfId="0" applyFill="1" applyBorder="1" applyProtection="1">
      <protection locked="0"/>
    </xf>
    <xf numFmtId="0" fontId="1" fillId="0" borderId="15" xfId="0" applyFont="1" applyFill="1" applyBorder="1" applyAlignment="1" applyProtection="1">
      <alignment horizontal="left" vertical="center"/>
      <protection locked="0"/>
    </xf>
    <xf numFmtId="0" fontId="0" fillId="0" borderId="15" xfId="0" applyFill="1" applyBorder="1" applyProtection="1">
      <protection locked="0"/>
    </xf>
    <xf numFmtId="0" fontId="0" fillId="0" borderId="15" xfId="0" applyFill="1" applyBorder="1" applyAlignment="1" applyProtection="1">
      <alignment horizontal="center" vertical="top" wrapText="1"/>
      <protection locked="0"/>
    </xf>
    <xf numFmtId="167" fontId="0" fillId="0" borderId="15" xfId="0" applyNumberFormat="1" applyFill="1" applyBorder="1" applyProtection="1">
      <protection hidden="1"/>
    </xf>
    <xf numFmtId="0" fontId="0" fillId="0" borderId="15" xfId="0" applyBorder="1"/>
    <xf numFmtId="0" fontId="0" fillId="0" borderId="3" xfId="0" applyBorder="1"/>
    <xf numFmtId="0" fontId="0" fillId="0" borderId="15" xfId="0" applyBorder="1" applyAlignment="1">
      <alignment horizontal="left" vertical="center" wrapText="1"/>
    </xf>
    <xf numFmtId="0" fontId="0" fillId="0" borderId="9" xfId="0" applyBorder="1"/>
    <xf numFmtId="168" fontId="12" fillId="2" borderId="1" xfId="0" applyNumberFormat="1" applyFont="1" applyFill="1" applyBorder="1" applyAlignment="1">
      <alignment horizontal="left" vertical="center" wrapText="1"/>
    </xf>
    <xf numFmtId="0" fontId="1" fillId="0" borderId="15"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lignment horizontal="left"/>
    </xf>
    <xf numFmtId="0" fontId="1" fillId="0" borderId="15" xfId="0" applyFont="1" applyBorder="1" applyAlignment="1">
      <alignment horizontal="left"/>
    </xf>
    <xf numFmtId="0" fontId="1" fillId="0" borderId="0" xfId="0" applyFont="1" applyBorder="1" applyAlignment="1"/>
    <xf numFmtId="0" fontId="0" fillId="0" borderId="2" xfId="0" applyBorder="1"/>
    <xf numFmtId="49" fontId="11" fillId="4" borderId="1" xfId="2" applyNumberFormat="1" applyFont="1" applyFill="1" applyBorder="1" applyAlignment="1" applyProtection="1">
      <alignment vertical="center" wrapText="1"/>
      <protection locked="0"/>
    </xf>
    <xf numFmtId="0" fontId="0" fillId="0" borderId="0" xfId="0" applyFill="1" applyBorder="1" applyAlignment="1">
      <alignment horizontal="center" vertical="center"/>
    </xf>
    <xf numFmtId="0" fontId="1" fillId="0" borderId="0" xfId="0" applyFont="1" applyFill="1" applyBorder="1" applyAlignment="1">
      <alignment horizontal="left" vertical="center" wrapText="1"/>
    </xf>
    <xf numFmtId="0" fontId="11" fillId="0" borderId="0" xfId="2" applyFont="1" applyFill="1" applyBorder="1" applyAlignment="1" applyProtection="1">
      <alignment horizontal="center" vertical="center" wrapText="1"/>
      <protection locked="0"/>
    </xf>
    <xf numFmtId="0" fontId="0" fillId="0" borderId="0" xfId="0" applyFill="1" applyBorder="1"/>
    <xf numFmtId="0" fontId="0" fillId="0" borderId="0" xfId="0" applyFill="1"/>
    <xf numFmtId="0" fontId="0" fillId="0" borderId="0" xfId="0" applyBorder="1" applyAlignment="1"/>
    <xf numFmtId="0" fontId="0" fillId="0" borderId="9" xfId="0" applyBorder="1" applyAlignment="1"/>
    <xf numFmtId="0" fontId="11" fillId="4" borderId="3" xfId="2" applyFont="1" applyFill="1" applyBorder="1" applyAlignment="1" applyProtection="1">
      <alignment vertical="center" wrapText="1"/>
      <protection locked="0"/>
    </xf>
    <xf numFmtId="0" fontId="1" fillId="0" borderId="13" xfId="0" applyFont="1" applyBorder="1" applyAlignment="1" applyProtection="1">
      <alignment vertical="center"/>
      <protection locked="0"/>
    </xf>
    <xf numFmtId="167" fontId="16" fillId="0" borderId="15" xfId="1" applyNumberFormat="1" applyFont="1" applyFill="1" applyBorder="1" applyAlignment="1" applyProtection="1">
      <alignment horizontal="center" vertical="center"/>
    </xf>
    <xf numFmtId="0" fontId="11" fillId="4" borderId="13" xfId="2" applyFont="1" applyFill="1" applyBorder="1" applyAlignment="1" applyProtection="1">
      <alignment horizontal="left" vertical="top" wrapText="1"/>
      <protection locked="0"/>
    </xf>
    <xf numFmtId="0" fontId="11" fillId="4" borderId="1" xfId="2" applyFont="1" applyFill="1" applyBorder="1" applyAlignment="1" applyProtection="1">
      <alignment horizontal="left" vertical="top" wrapText="1"/>
      <protection locked="0"/>
    </xf>
    <xf numFmtId="0" fontId="22" fillId="0" borderId="0" xfId="0" applyFont="1"/>
    <xf numFmtId="0" fontId="23" fillId="0" borderId="0" xfId="0" applyFont="1"/>
    <xf numFmtId="0" fontId="1" fillId="0" borderId="15" xfId="0" applyFont="1" applyBorder="1" applyAlignment="1" applyProtection="1">
      <alignment horizontal="left" vertical="center"/>
      <protection locked="0"/>
    </xf>
    <xf numFmtId="49" fontId="11" fillId="4" borderId="1" xfId="2" applyNumberFormat="1" applyFont="1" applyFill="1" applyBorder="1" applyAlignment="1" applyProtection="1">
      <alignment horizontal="center" vertical="center" wrapText="1"/>
      <protection locked="0"/>
    </xf>
    <xf numFmtId="0" fontId="11" fillId="0" borderId="1" xfId="2" applyFont="1" applyFill="1" applyBorder="1" applyAlignment="1" applyProtection="1">
      <alignment horizontal="center" vertical="center" wrapText="1"/>
      <protection locked="0"/>
    </xf>
    <xf numFmtId="0" fontId="0" fillId="0" borderId="5" xfId="0" applyBorder="1" applyAlignment="1">
      <alignment horizontal="right" vertical="top" wrapText="1"/>
    </xf>
    <xf numFmtId="3" fontId="16" fillId="3" borderId="1" xfId="1" applyNumberFormat="1" applyFont="1" applyBorder="1" applyAlignment="1" applyProtection="1">
      <alignment horizontal="center" vertical="center"/>
    </xf>
    <xf numFmtId="3" fontId="14" fillId="3" borderId="1" xfId="1" applyNumberFormat="1" applyFont="1" applyBorder="1" applyAlignment="1" applyProtection="1">
      <alignment horizontal="center" vertical="center"/>
    </xf>
    <xf numFmtId="169" fontId="16" fillId="3" borderId="1" xfId="1" applyNumberFormat="1" applyFont="1" applyBorder="1" applyAlignment="1" applyProtection="1">
      <alignment horizontal="center" vertical="center"/>
    </xf>
    <xf numFmtId="169" fontId="14" fillId="3" borderId="1" xfId="1" applyNumberFormat="1" applyFont="1" applyBorder="1" applyAlignment="1" applyProtection="1">
      <alignment horizontal="center" vertical="center"/>
    </xf>
    <xf numFmtId="170" fontId="11" fillId="4" borderId="1" xfId="2" applyNumberFormat="1" applyFont="1" applyFill="1" applyBorder="1" applyAlignment="1" applyProtection="1">
      <alignment horizontal="center" vertical="center" wrapText="1"/>
      <protection locked="0"/>
    </xf>
    <xf numFmtId="169" fontId="11" fillId="4" borderId="1" xfId="2" applyNumberFormat="1" applyFont="1" applyFill="1" applyBorder="1" applyAlignment="1" applyProtection="1">
      <alignment horizontal="center" vertical="center" wrapText="1"/>
      <protection locked="0"/>
    </xf>
    <xf numFmtId="171" fontId="11" fillId="4" borderId="1" xfId="2" applyNumberFormat="1" applyFont="1" applyFill="1" applyBorder="1" applyAlignment="1" applyProtection="1">
      <alignment horizontal="center" vertical="center" wrapText="1"/>
      <protection locked="0"/>
    </xf>
    <xf numFmtId="171" fontId="16" fillId="3" borderId="1" xfId="1" applyNumberFormat="1" applyFont="1" applyBorder="1" applyAlignment="1" applyProtection="1">
      <alignment horizontal="center" vertical="center"/>
    </xf>
    <xf numFmtId="171" fontId="15" fillId="4" borderId="1" xfId="2" applyNumberFormat="1" applyFont="1" applyFill="1" applyBorder="1" applyAlignment="1" applyProtection="1">
      <alignment horizontal="center" vertical="center" wrapText="1"/>
      <protection locked="0"/>
    </xf>
    <xf numFmtId="172" fontId="11" fillId="4" borderId="1" xfId="2" applyNumberFormat="1" applyFont="1" applyFill="1" applyBorder="1" applyAlignment="1" applyProtection="1">
      <alignment horizontal="center" vertical="center" wrapText="1"/>
      <protection locked="0"/>
    </xf>
    <xf numFmtId="172" fontId="15" fillId="4" borderId="1" xfId="2" applyNumberFormat="1" applyFont="1" applyFill="1" applyBorder="1" applyAlignment="1" applyProtection="1">
      <alignment horizontal="center" vertical="center" wrapText="1"/>
      <protection locked="0"/>
    </xf>
    <xf numFmtId="0" fontId="15" fillId="0" borderId="1" xfId="2" applyFont="1" applyFill="1" applyBorder="1" applyAlignment="1" applyProtection="1">
      <alignment horizontal="center" vertical="center" wrapText="1"/>
      <protection locked="0"/>
    </xf>
    <xf numFmtId="2" fontId="16" fillId="3" borderId="1" xfId="1" applyNumberFormat="1" applyFont="1" applyBorder="1" applyAlignment="1" applyProtection="1">
      <alignment horizontal="center" vertical="center"/>
    </xf>
    <xf numFmtId="49" fontId="3" fillId="0" borderId="0" xfId="0" applyNumberFormat="1" applyFont="1" applyAlignment="1">
      <alignment horizontal="center"/>
    </xf>
    <xf numFmtId="0" fontId="26" fillId="0" borderId="0" xfId="0" applyFont="1"/>
    <xf numFmtId="0" fontId="0" fillId="0" borderId="0" xfId="0" applyFont="1" applyAlignment="1">
      <alignment horizontal="left" wrapText="1"/>
    </xf>
    <xf numFmtId="168" fontId="15"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Border="1" applyProtection="1">
      <protection locked="0"/>
    </xf>
    <xf numFmtId="0" fontId="3" fillId="0" borderId="0" xfId="0" applyFont="1" applyBorder="1"/>
    <xf numFmtId="0" fontId="19" fillId="0" borderId="2" xfId="0" applyNumberFormat="1" applyFont="1" applyBorder="1" applyProtection="1"/>
    <xf numFmtId="0" fontId="3" fillId="0" borderId="0" xfId="0" applyFont="1" applyAlignment="1">
      <alignment vertical="top"/>
    </xf>
    <xf numFmtId="0" fontId="3" fillId="0" borderId="0" xfId="0" applyFont="1"/>
    <xf numFmtId="0" fontId="1" fillId="0" borderId="0" xfId="0" applyFont="1" applyProtection="1">
      <protection locked="0"/>
    </xf>
    <xf numFmtId="0" fontId="11" fillId="4" borderId="7" xfId="2" applyFont="1" applyFill="1" applyBorder="1" applyAlignment="1" applyProtection="1">
      <alignment horizontal="left" vertical="top" wrapText="1"/>
      <protection locked="0"/>
    </xf>
    <xf numFmtId="0" fontId="0" fillId="0" borderId="1" xfId="0" applyBorder="1" applyAlignment="1">
      <alignment horizontal="left" vertical="top" wrapText="1" indent="5"/>
    </xf>
    <xf numFmtId="0" fontId="31" fillId="0" borderId="0" xfId="0" applyFont="1" applyProtection="1">
      <protection locked="0"/>
    </xf>
    <xf numFmtId="0" fontId="31" fillId="0" borderId="0" xfId="0" applyFont="1" applyFill="1" applyProtection="1">
      <protection locked="0"/>
    </xf>
    <xf numFmtId="0" fontId="30" fillId="0" borderId="0" xfId="0" applyFont="1" applyProtection="1"/>
    <xf numFmtId="0" fontId="31" fillId="0" borderId="0" xfId="0" applyFont="1" applyAlignment="1" applyProtection="1">
      <alignment wrapText="1"/>
      <protection locked="0"/>
    </xf>
    <xf numFmtId="0" fontId="32" fillId="0" borderId="0" xfId="0" applyFont="1" applyAlignment="1" applyProtection="1">
      <alignment wrapText="1"/>
      <protection locked="0"/>
    </xf>
    <xf numFmtId="0" fontId="32" fillId="0" borderId="0" xfId="0" applyFont="1" applyProtection="1">
      <protection locked="0"/>
    </xf>
    <xf numFmtId="49" fontId="28" fillId="0" borderId="1" xfId="2" applyNumberFormat="1" applyFont="1" applyFill="1" applyBorder="1" applyAlignment="1" applyProtection="1">
      <alignment vertical="center" wrapText="1"/>
    </xf>
    <xf numFmtId="0" fontId="0" fillId="0" borderId="1" xfId="0" applyBorder="1" applyAlignment="1" applyProtection="1">
      <alignment horizontal="right" vertical="center"/>
    </xf>
    <xf numFmtId="0" fontId="1" fillId="0" borderId="1" xfId="0" applyFont="1" applyBorder="1" applyAlignment="1" applyProtection="1">
      <alignment vertical="center" wrapText="1"/>
    </xf>
    <xf numFmtId="0" fontId="1" fillId="0" borderId="1" xfId="0" applyFont="1" applyBorder="1" applyAlignment="1" applyProtection="1">
      <alignment wrapText="1"/>
    </xf>
    <xf numFmtId="0" fontId="0" fillId="0" borderId="4" xfId="0" applyBorder="1" applyAlignment="1" applyProtection="1">
      <alignment horizontal="right" vertical="center"/>
    </xf>
    <xf numFmtId="0" fontId="1" fillId="0" borderId="4" xfId="0" applyFont="1" applyBorder="1" applyAlignment="1" applyProtection="1">
      <alignment wrapText="1"/>
    </xf>
    <xf numFmtId="0" fontId="1" fillId="0" borderId="4" xfId="0" applyFont="1" applyBorder="1" applyAlignment="1" applyProtection="1">
      <alignment horizontal="center" wrapText="1"/>
    </xf>
    <xf numFmtId="0" fontId="1" fillId="0" borderId="1" xfId="0" applyFont="1" applyBorder="1" applyAlignment="1" applyProtection="1">
      <alignment horizontal="center"/>
    </xf>
    <xf numFmtId="0" fontId="1" fillId="0" borderId="6" xfId="0" applyFont="1" applyBorder="1" applyAlignment="1" applyProtection="1">
      <alignment horizontal="center"/>
    </xf>
    <xf numFmtId="0" fontId="0" fillId="0" borderId="3" xfId="0" applyFont="1" applyBorder="1" applyAlignment="1" applyProtection="1">
      <alignment horizontal="center"/>
    </xf>
    <xf numFmtId="0" fontId="1" fillId="0" borderId="3" xfId="0" applyFont="1" applyBorder="1" applyAlignment="1" applyProtection="1">
      <alignment horizontal="center"/>
    </xf>
    <xf numFmtId="0" fontId="0" fillId="0" borderId="0" xfId="0" applyProtection="1"/>
    <xf numFmtId="0" fontId="17" fillId="0" borderId="0"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Border="1" applyProtection="1"/>
    <xf numFmtId="0" fontId="1" fillId="0" borderId="1" xfId="0" applyFont="1" applyBorder="1" applyAlignment="1" applyProtection="1">
      <alignment horizontal="left" vertical="center"/>
    </xf>
    <xf numFmtId="0" fontId="1" fillId="0" borderId="1"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xf>
    <xf numFmtId="0" fontId="0" fillId="0" borderId="3" xfId="0" applyBorder="1" applyProtection="1"/>
    <xf numFmtId="0" fontId="1" fillId="0" borderId="1" xfId="0" applyFont="1" applyBorder="1" applyAlignment="1" applyProtection="1">
      <alignment horizontal="center" vertical="center" wrapText="1"/>
    </xf>
    <xf numFmtId="0" fontId="1" fillId="0" borderId="2" xfId="0" applyFont="1" applyBorder="1" applyAlignment="1" applyProtection="1">
      <alignment vertical="center"/>
    </xf>
    <xf numFmtId="0" fontId="1" fillId="0" borderId="13" xfId="0" applyFont="1" applyBorder="1" applyAlignment="1" applyProtection="1">
      <alignment vertical="center"/>
    </xf>
    <xf numFmtId="0" fontId="0" fillId="0" borderId="1" xfId="0" applyBorder="1" applyAlignment="1" applyProtection="1">
      <alignment horizontal="right" vertical="top" wrapText="1"/>
    </xf>
    <xf numFmtId="0" fontId="0" fillId="0" borderId="5" xfId="0" applyBorder="1" applyAlignment="1" applyProtection="1">
      <alignment horizontal="righ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173" fontId="11" fillId="4" borderId="1" xfId="2" applyNumberFormat="1" applyFont="1" applyFill="1" applyBorder="1" applyAlignment="1" applyProtection="1">
      <alignment horizontal="center" vertical="center" wrapText="1"/>
      <protection locked="0"/>
    </xf>
    <xf numFmtId="0" fontId="0" fillId="0" borderId="0" xfId="0" applyFont="1"/>
    <xf numFmtId="0" fontId="0" fillId="0" borderId="0" xfId="0" applyBorder="1" applyAlignment="1" applyProtection="1">
      <alignment horizontal="left"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7" fillId="0" borderId="0" xfId="0" applyFont="1" applyFill="1" applyProtection="1">
      <protection locked="0"/>
    </xf>
    <xf numFmtId="0" fontId="33" fillId="0" borderId="0" xfId="0" applyFont="1" applyBorder="1" applyAlignment="1">
      <alignment wrapText="1"/>
    </xf>
    <xf numFmtId="0" fontId="33" fillId="0" borderId="0" xfId="0" applyFont="1" applyBorder="1"/>
    <xf numFmtId="0" fontId="0" fillId="0" borderId="0" xfId="0" applyAlignment="1">
      <alignment wrapText="1"/>
    </xf>
    <xf numFmtId="0" fontId="0" fillId="0" borderId="0" xfId="0" quotePrefix="1" applyAlignment="1">
      <alignment wrapText="1"/>
    </xf>
    <xf numFmtId="0" fontId="4" fillId="0" borderId="0" xfId="0" applyFont="1" applyAlignment="1">
      <alignment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18" fillId="0" borderId="0" xfId="0" applyFont="1"/>
    <xf numFmtId="0" fontId="1" fillId="0" borderId="15" xfId="0" applyFont="1" applyBorder="1" applyAlignment="1" applyProtection="1">
      <alignment horizontal="left" vertical="center"/>
      <protection locked="0"/>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wrapText="1"/>
    </xf>
    <xf numFmtId="173" fontId="11" fillId="4" borderId="1" xfId="2" applyNumberFormat="1"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3" fontId="15" fillId="7" borderId="3" xfId="2" applyNumberFormat="1" applyFont="1" applyFill="1" applyBorder="1" applyAlignment="1" applyProtection="1">
      <alignment vertical="center"/>
      <protection locked="0"/>
    </xf>
    <xf numFmtId="3" fontId="15" fillId="7" borderId="3" xfId="2" applyNumberFormat="1" applyFont="1" applyFill="1" applyBorder="1" applyAlignment="1" applyProtection="1">
      <alignment horizontal="center" vertical="center" wrapText="1"/>
      <protection locked="0"/>
    </xf>
    <xf numFmtId="3" fontId="0" fillId="0" borderId="0" xfId="0" applyNumberFormat="1" applyProtection="1">
      <protection locked="0"/>
    </xf>
    <xf numFmtId="169" fontId="11" fillId="7" borderId="1" xfId="2" applyNumberFormat="1"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xf>
    <xf numFmtId="0" fontId="0" fillId="0" borderId="2" xfId="0" applyBorder="1" applyAlignment="1">
      <alignment horizontal="left" vertical="top" wrapText="1" indent="5"/>
    </xf>
    <xf numFmtId="0" fontId="0" fillId="0" borderId="15" xfId="0" applyBorder="1" applyAlignment="1">
      <alignment horizontal="left" indent="5"/>
    </xf>
    <xf numFmtId="0" fontId="0" fillId="0" borderId="3" xfId="0" applyBorder="1" applyAlignment="1">
      <alignment horizontal="left" indent="5"/>
    </xf>
    <xf numFmtId="49" fontId="11" fillId="4" borderId="2" xfId="2" applyNumberFormat="1" applyFont="1" applyFill="1" applyBorder="1" applyAlignment="1" applyProtection="1">
      <alignment horizontal="center" vertical="center" wrapText="1"/>
      <protection locked="0"/>
    </xf>
    <xf numFmtId="49" fontId="11" fillId="4" borderId="15" xfId="2" applyNumberFormat="1" applyFont="1" applyFill="1" applyBorder="1" applyAlignment="1" applyProtection="1">
      <alignment horizontal="center" vertical="center" wrapText="1"/>
      <protection locked="0"/>
    </xf>
    <xf numFmtId="49" fontId="11" fillId="4" borderId="3" xfId="2" applyNumberFormat="1"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 fillId="0" borderId="2" xfId="0" applyFont="1" applyBorder="1" applyAlignment="1">
      <alignment horizontal="left" vertical="top" wrapText="1"/>
    </xf>
    <xf numFmtId="0" fontId="1" fillId="0" borderId="15"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Border="1" applyAlignment="1">
      <alignment horizontal="left" wrapText="1"/>
    </xf>
    <xf numFmtId="0" fontId="0" fillId="0" borderId="15" xfId="0" applyFont="1" applyBorder="1" applyAlignment="1">
      <alignment horizontal="left" wrapText="1"/>
    </xf>
    <xf numFmtId="0" fontId="0" fillId="0" borderId="3" xfId="0" applyFont="1" applyBorder="1" applyAlignment="1">
      <alignment horizontal="left" wrapText="1"/>
    </xf>
    <xf numFmtId="0" fontId="0" fillId="0" borderId="15" xfId="0" applyBorder="1" applyAlignment="1"/>
    <xf numFmtId="0" fontId="0" fillId="0" borderId="13" xfId="0" applyBorder="1" applyAlignment="1"/>
    <xf numFmtId="168" fontId="12" fillId="2" borderId="2" xfId="0" applyNumberFormat="1" applyFont="1" applyFill="1" applyBorder="1" applyAlignment="1">
      <alignment horizontal="left" vertical="center" wrapText="1"/>
    </xf>
    <xf numFmtId="168" fontId="12" fillId="2" borderId="3" xfId="0" applyNumberFormat="1" applyFont="1" applyFill="1" applyBorder="1" applyAlignment="1">
      <alignment horizontal="left" vertical="center" wrapText="1"/>
    </xf>
    <xf numFmtId="0" fontId="4" fillId="0" borderId="2"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0" fillId="0" borderId="2" xfId="0" applyFont="1" applyBorder="1" applyAlignment="1">
      <alignment horizontal="left" vertical="top" wrapText="1" indent="5"/>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10" fillId="2" borderId="2" xfId="0" applyNumberFormat="1" applyFont="1" applyFill="1" applyBorder="1" applyAlignment="1">
      <alignment vertical="top" wrapText="1"/>
    </xf>
    <xf numFmtId="0" fontId="10" fillId="2" borderId="3" xfId="0" applyNumberFormat="1" applyFont="1" applyFill="1" applyBorder="1" applyAlignment="1">
      <alignment vertical="top" wrapText="1"/>
    </xf>
    <xf numFmtId="0" fontId="29" fillId="2" borderId="2" xfId="0" applyNumberFormat="1" applyFont="1" applyFill="1" applyBorder="1" applyAlignment="1">
      <alignment vertical="top" wrapText="1"/>
    </xf>
    <xf numFmtId="0" fontId="29" fillId="2" borderId="3" xfId="0" applyNumberFormat="1" applyFont="1" applyFill="1" applyBorder="1" applyAlignment="1">
      <alignment vertical="top" wrapTex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0" fontId="18" fillId="6" borderId="14" xfId="0" applyFont="1" applyFill="1" applyBorder="1" applyAlignment="1" applyProtection="1">
      <alignment horizontal="center" vertical="center"/>
      <protection locked="0"/>
    </xf>
    <xf numFmtId="0" fontId="0" fillId="0" borderId="4" xfId="0" applyFill="1" applyBorder="1" applyAlignment="1" applyProtection="1">
      <alignment horizontal="center" vertical="top"/>
    </xf>
    <xf numFmtId="0" fontId="0" fillId="0" borderId="5" xfId="0" applyFill="1" applyBorder="1" applyAlignment="1" applyProtection="1">
      <alignment horizontal="center" vertical="top"/>
    </xf>
    <xf numFmtId="0" fontId="0" fillId="0" borderId="6" xfId="0" applyFill="1" applyBorder="1" applyAlignment="1" applyProtection="1">
      <alignment horizontal="center" vertical="top"/>
    </xf>
    <xf numFmtId="0" fontId="1" fillId="0" borderId="2" xfId="0" applyFont="1" applyBorder="1" applyAlignment="1" applyProtection="1">
      <alignment horizontal="center"/>
    </xf>
    <xf numFmtId="0" fontId="1" fillId="0" borderId="15" xfId="0" applyFont="1" applyBorder="1" applyAlignment="1" applyProtection="1">
      <alignment horizontal="center"/>
    </xf>
    <xf numFmtId="0" fontId="1" fillId="0" borderId="3" xfId="0" applyFont="1" applyBorder="1" applyAlignment="1" applyProtection="1">
      <alignment horizontal="center"/>
    </xf>
    <xf numFmtId="0" fontId="0" fillId="0" borderId="4" xfId="0" applyFill="1" applyBorder="1" applyAlignment="1" applyProtection="1">
      <alignment horizontal="right" vertical="top"/>
    </xf>
    <xf numFmtId="0" fontId="0" fillId="0" borderId="5" xfId="0" applyFill="1" applyBorder="1" applyAlignment="1" applyProtection="1">
      <alignment horizontal="right" vertical="top"/>
    </xf>
    <xf numFmtId="0" fontId="0" fillId="0" borderId="6" xfId="0" applyFill="1" applyBorder="1" applyAlignment="1" applyProtection="1">
      <alignment horizontal="right" vertical="top"/>
    </xf>
    <xf numFmtId="0" fontId="1" fillId="0" borderId="8"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11" fillId="4" borderId="7" xfId="2" applyFont="1" applyFill="1" applyBorder="1" applyAlignment="1" applyProtection="1">
      <alignment horizontal="left" vertical="top" wrapText="1"/>
      <protection locked="0"/>
    </xf>
    <xf numFmtId="0" fontId="11" fillId="4" borderId="13" xfId="2" applyFont="1" applyFill="1" applyBorder="1" applyAlignment="1" applyProtection="1">
      <alignment horizontal="left" vertical="top" wrapText="1"/>
      <protection locked="0"/>
    </xf>
    <xf numFmtId="0" fontId="11" fillId="4" borderId="8" xfId="2" applyFont="1" applyFill="1" applyBorder="1" applyAlignment="1" applyProtection="1">
      <alignment horizontal="left" vertical="top" wrapText="1"/>
      <protection locked="0"/>
    </xf>
    <xf numFmtId="0" fontId="11" fillId="4" borderId="9" xfId="2" applyFont="1" applyFill="1" applyBorder="1" applyAlignment="1" applyProtection="1">
      <alignment horizontal="left" vertical="top" wrapText="1"/>
      <protection locked="0"/>
    </xf>
    <xf numFmtId="0" fontId="11" fillId="4" borderId="0" xfId="2" applyFont="1" applyFill="1" applyBorder="1" applyAlignment="1" applyProtection="1">
      <alignment horizontal="left" vertical="top" wrapText="1"/>
      <protection locked="0"/>
    </xf>
    <xf numFmtId="0" fontId="11" fillId="4" borderId="10" xfId="2" applyFont="1" applyFill="1" applyBorder="1" applyAlignment="1" applyProtection="1">
      <alignment horizontal="left" vertical="top" wrapText="1"/>
      <protection locked="0"/>
    </xf>
    <xf numFmtId="0" fontId="11" fillId="4" borderId="11" xfId="2" applyFont="1" applyFill="1" applyBorder="1" applyAlignment="1" applyProtection="1">
      <alignment horizontal="left" vertical="top" wrapText="1"/>
      <protection locked="0"/>
    </xf>
    <xf numFmtId="0" fontId="11" fillId="4" borderId="14" xfId="2" applyFont="1" applyFill="1" applyBorder="1" applyAlignment="1" applyProtection="1">
      <alignment horizontal="left" vertical="top" wrapText="1"/>
      <protection locked="0"/>
    </xf>
    <xf numFmtId="0" fontId="11" fillId="4" borderId="12" xfId="2" applyFont="1" applyFill="1" applyBorder="1" applyAlignment="1" applyProtection="1">
      <alignment horizontal="left" vertical="top" wrapText="1"/>
      <protection locked="0"/>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8" fillId="0" borderId="7" xfId="0" applyFont="1" applyBorder="1" applyAlignment="1" applyProtection="1">
      <alignment horizontal="center" vertical="center" readingOrder="1"/>
    </xf>
    <xf numFmtId="0" fontId="18" fillId="0" borderId="8" xfId="0" applyFont="1" applyBorder="1" applyAlignment="1" applyProtection="1">
      <alignment horizontal="center" vertical="center" readingOrder="1"/>
    </xf>
    <xf numFmtId="0" fontId="18" fillId="0" borderId="11" xfId="0" applyFont="1" applyBorder="1" applyAlignment="1" applyProtection="1">
      <alignment horizontal="center" vertical="center" readingOrder="1"/>
    </xf>
    <xf numFmtId="0" fontId="18" fillId="0" borderId="12" xfId="0" applyFont="1" applyBorder="1" applyAlignment="1" applyProtection="1">
      <alignment horizontal="center" vertical="center" readingOrder="1"/>
    </xf>
    <xf numFmtId="0" fontId="17" fillId="0" borderId="14" xfId="0" applyFont="1" applyBorder="1" applyAlignment="1" applyProtection="1">
      <alignment horizontal="left" wrapText="1"/>
    </xf>
    <xf numFmtId="0" fontId="18" fillId="6" borderId="2" xfId="0" applyFont="1" applyFill="1" applyBorder="1" applyAlignment="1" applyProtection="1">
      <alignment horizontal="center" vertical="center"/>
    </xf>
    <xf numFmtId="0" fontId="18" fillId="6" borderId="15" xfId="0" applyFont="1" applyFill="1" applyBorder="1" applyAlignment="1" applyProtection="1">
      <alignment horizontal="center" vertical="center"/>
    </xf>
    <xf numFmtId="0" fontId="18" fillId="6" borderId="3" xfId="0" applyFont="1" applyFill="1" applyBorder="1" applyAlignment="1" applyProtection="1">
      <alignment horizontal="center" vertical="center"/>
    </xf>
    <xf numFmtId="0" fontId="0" fillId="0" borderId="2"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wrapText="1"/>
    </xf>
    <xf numFmtId="0" fontId="0" fillId="0" borderId="0" xfId="0" applyBorder="1" applyAlignment="1" applyProtection="1">
      <alignment horizontal="left" wrapText="1"/>
    </xf>
    <xf numFmtId="0" fontId="0" fillId="0" borderId="7" xfId="0" applyBorder="1" applyAlignment="1" applyProtection="1">
      <alignment horizontal="center" textRotation="90"/>
    </xf>
    <xf numFmtId="0" fontId="0" fillId="0" borderId="11" xfId="0" applyBorder="1" applyAlignment="1" applyProtection="1">
      <alignment horizontal="center" textRotation="90"/>
    </xf>
    <xf numFmtId="0" fontId="1" fillId="0" borderId="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0" borderId="2" xfId="0"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8" fillId="6" borderId="7"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18" fillId="0" borderId="13" xfId="0" applyFont="1" applyBorder="1" applyAlignment="1" applyProtection="1">
      <alignment horizontal="center" vertical="center" readingOrder="1"/>
    </xf>
    <xf numFmtId="0" fontId="18" fillId="0" borderId="14" xfId="0" applyFont="1" applyBorder="1" applyAlignment="1" applyProtection="1">
      <alignment horizontal="center" vertical="center" readingOrder="1"/>
    </xf>
    <xf numFmtId="0" fontId="1" fillId="0" borderId="2" xfId="0" applyFont="1" applyBorder="1" applyAlignment="1" applyProtection="1">
      <alignment horizontal="left"/>
    </xf>
    <xf numFmtId="0" fontId="1" fillId="0" borderId="15" xfId="0" applyFont="1" applyBorder="1" applyAlignment="1" applyProtection="1">
      <alignment horizontal="left"/>
    </xf>
    <xf numFmtId="0" fontId="1" fillId="0" borderId="3" xfId="0" applyFont="1" applyBorder="1" applyAlignment="1" applyProtection="1">
      <alignment horizontal="left"/>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 fillId="0" borderId="2"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3" xfId="0" applyFont="1" applyBorder="1" applyAlignment="1" applyProtection="1">
      <alignment horizontal="left" vertical="center"/>
    </xf>
    <xf numFmtId="0" fontId="0" fillId="0" borderId="4" xfId="0" applyBorder="1" applyAlignment="1" applyProtection="1">
      <alignment horizontal="center" textRotation="90"/>
    </xf>
    <xf numFmtId="0" fontId="0" fillId="0" borderId="6" xfId="0" applyBorder="1" applyAlignment="1" applyProtection="1">
      <alignment horizontal="center" textRotation="90"/>
    </xf>
    <xf numFmtId="0" fontId="0" fillId="0" borderId="8" xfId="0" applyBorder="1" applyAlignment="1" applyProtection="1">
      <alignment horizontal="center" textRotation="90"/>
    </xf>
    <xf numFmtId="0" fontId="0" fillId="0" borderId="12" xfId="0" applyBorder="1" applyAlignment="1" applyProtection="1">
      <alignment horizontal="center" textRotation="90"/>
    </xf>
    <xf numFmtId="0" fontId="1" fillId="0" borderId="2"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1" fillId="4" borderId="2" xfId="2" applyFont="1" applyFill="1" applyBorder="1" applyAlignment="1" applyProtection="1">
      <alignment horizontal="left" vertical="top" wrapText="1"/>
      <protection locked="0"/>
    </xf>
    <xf numFmtId="0" fontId="11" fillId="4" borderId="15" xfId="2" applyFont="1" applyFill="1" applyBorder="1" applyAlignment="1" applyProtection="1">
      <alignment horizontal="left" vertical="top" wrapText="1"/>
      <protection locked="0"/>
    </xf>
    <xf numFmtId="0" fontId="11" fillId="4" borderId="3" xfId="2" applyFont="1" applyFill="1" applyBorder="1" applyAlignment="1" applyProtection="1">
      <alignment horizontal="left" vertical="top" wrapText="1"/>
      <protection locked="0"/>
    </xf>
    <xf numFmtId="0" fontId="11" fillId="4" borderId="2" xfId="2" applyFont="1" applyFill="1" applyBorder="1" applyAlignment="1" applyProtection="1">
      <alignment horizontal="center" vertical="center" wrapText="1"/>
      <protection locked="0"/>
    </xf>
    <xf numFmtId="0" fontId="11" fillId="4" borderId="15" xfId="2" applyFont="1" applyFill="1" applyBorder="1" applyAlignment="1" applyProtection="1">
      <alignment horizontal="center" vertical="center" wrapText="1"/>
      <protection locked="0"/>
    </xf>
    <xf numFmtId="0" fontId="11" fillId="4" borderId="3" xfId="2" applyFont="1" applyFill="1" applyBorder="1" applyAlignment="1" applyProtection="1">
      <alignment horizontal="center" vertical="center" wrapText="1"/>
      <protection locked="0"/>
    </xf>
    <xf numFmtId="0" fontId="1" fillId="0" borderId="7"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4" fillId="0" borderId="2" xfId="0"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173" fontId="11" fillId="4" borderId="2" xfId="2" applyNumberFormat="1" applyFont="1" applyFill="1" applyBorder="1" applyAlignment="1" applyProtection="1">
      <alignment horizontal="center" vertical="center" wrapText="1"/>
      <protection locked="0"/>
    </xf>
    <xf numFmtId="173" fontId="11" fillId="4" borderId="15" xfId="2" applyNumberFormat="1" applyFont="1" applyFill="1" applyBorder="1" applyAlignment="1" applyProtection="1">
      <alignment horizontal="center" vertical="center" wrapText="1"/>
      <protection locked="0"/>
    </xf>
    <xf numFmtId="173" fontId="11" fillId="4" borderId="3" xfId="2" applyNumberFormat="1" applyFont="1" applyFill="1" applyBorder="1" applyAlignment="1" applyProtection="1">
      <alignment horizontal="center" vertical="center" wrapText="1"/>
      <protection locked="0"/>
    </xf>
    <xf numFmtId="0" fontId="18" fillId="6" borderId="2" xfId="0" applyFont="1" applyFill="1" applyBorder="1" applyAlignment="1" applyProtection="1">
      <alignment horizontal="center" vertical="center"/>
      <protection locked="0"/>
    </xf>
    <xf numFmtId="0" fontId="18" fillId="6" borderId="15" xfId="0" applyFont="1" applyFill="1" applyBorder="1" applyAlignment="1" applyProtection="1">
      <alignment horizontal="center" vertical="center"/>
      <protection locked="0"/>
    </xf>
    <xf numFmtId="0" fontId="18" fillId="6" borderId="3" xfId="0" applyFont="1" applyFill="1" applyBorder="1" applyAlignment="1" applyProtection="1">
      <alignment horizontal="center" vertical="center"/>
      <protection locked="0"/>
    </xf>
    <xf numFmtId="0" fontId="4" fillId="0" borderId="2" xfId="0" applyFont="1" applyBorder="1" applyAlignment="1" applyProtection="1">
      <alignment horizontal="center" vertical="top"/>
    </xf>
    <xf numFmtId="0" fontId="4" fillId="0" borderId="15" xfId="0" applyFont="1" applyBorder="1" applyAlignment="1" applyProtection="1">
      <alignment horizontal="center" vertical="top"/>
    </xf>
    <xf numFmtId="0" fontId="4" fillId="0" borderId="3" xfId="0" applyFont="1" applyBorder="1" applyAlignment="1" applyProtection="1">
      <alignment horizontal="center" vertical="top"/>
    </xf>
    <xf numFmtId="0" fontId="3" fillId="0" borderId="0" xfId="0" applyFont="1" applyAlignment="1">
      <alignment horizontal="left" vertical="top" wrapText="1"/>
    </xf>
    <xf numFmtId="0" fontId="2" fillId="6" borderId="2"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15" fontId="0" fillId="0" borderId="4" xfId="0" applyNumberFormat="1" applyBorder="1" applyAlignment="1">
      <alignment horizontal="center" vertical="top" wrapText="1"/>
    </xf>
  </cellXfs>
  <cellStyles count="4369">
    <cellStyle name=" 3]_x000d__x000a_Zoomed=1_x000d__x000a_Row=0_x000d__x000a_Column=0_x000d__x000a_Height=300_x000d__x000a_Width=300_x000d__x000a_FontName=細明體_x000d__x000a_FontStyle=0_x000d__x000a_FontSize=9_x000d__x000a_PrtFontName=Co" xfId="1344"/>
    <cellStyle name="=C:\WINNT\SYSTEM32\COMMAND.COM" xfId="1345"/>
    <cellStyle name="20 % - Accent1" xfId="1346"/>
    <cellStyle name="20 % - Accent2" xfId="1347"/>
    <cellStyle name="20 % - Accent3" xfId="1348"/>
    <cellStyle name="20 % - Accent4" xfId="1349"/>
    <cellStyle name="20 % - Accent5" xfId="1350"/>
    <cellStyle name="20 % - Accent6" xfId="1351"/>
    <cellStyle name="20% - Accent1 2" xfId="1352"/>
    <cellStyle name="20% - Accent2 2" xfId="1353"/>
    <cellStyle name="20% - Accent3 2" xfId="1354"/>
    <cellStyle name="20% - Accent4 2" xfId="1355"/>
    <cellStyle name="20% - Accent5 2" xfId="1356"/>
    <cellStyle name="20% - Accent6 2" xfId="1357"/>
    <cellStyle name="40 % - Accent1" xfId="1358"/>
    <cellStyle name="40 % - Accent2" xfId="1359"/>
    <cellStyle name="40 % - Accent3" xfId="1360"/>
    <cellStyle name="40 % - Accent4" xfId="1361"/>
    <cellStyle name="40 % - Accent5" xfId="1362"/>
    <cellStyle name="40 % - Accent6" xfId="1363"/>
    <cellStyle name="40% - Accent1 2" xfId="1364"/>
    <cellStyle name="40% - Accent2 2" xfId="1365"/>
    <cellStyle name="40% - Accent3 2" xfId="1366"/>
    <cellStyle name="40% - Accent4 2" xfId="1367"/>
    <cellStyle name="40% - Accent5 2" xfId="1368"/>
    <cellStyle name="40% - Accent6 2" xfId="1369"/>
    <cellStyle name="60 % - Accent1" xfId="1370"/>
    <cellStyle name="60 % - Accent2" xfId="1371"/>
    <cellStyle name="60 % - Accent3" xfId="1372"/>
    <cellStyle name="60 % - Accent4" xfId="1373"/>
    <cellStyle name="60 % - Accent5" xfId="1374"/>
    <cellStyle name="60 % - Accent6" xfId="1375"/>
    <cellStyle name="60% - Accent1 2" xfId="1376"/>
    <cellStyle name="60% - Accent2 2" xfId="1377"/>
    <cellStyle name="60% - Accent3 2" xfId="1378"/>
    <cellStyle name="60% - Accent4 2" xfId="1379"/>
    <cellStyle name="60% - Accent5 2" xfId="1380"/>
    <cellStyle name="60% - Accent6 2" xfId="1381"/>
    <cellStyle name="Accent1 2" xfId="1382"/>
    <cellStyle name="Accent2 2" xfId="1383"/>
    <cellStyle name="Accent3 2" xfId="1384"/>
    <cellStyle name="Accent4 2" xfId="1385"/>
    <cellStyle name="Accent5 2" xfId="1386"/>
    <cellStyle name="Accent6 2" xfId="1387"/>
    <cellStyle name="Avertissement" xfId="1388"/>
    <cellStyle name="Bad 2" xfId="1389"/>
    <cellStyle name="Calcul" xfId="1390"/>
    <cellStyle name="Calcul 10" xfId="4075"/>
    <cellStyle name="Calcul 2" xfId="1547"/>
    <cellStyle name="Calcul 2 2" xfId="1974"/>
    <cellStyle name="Calcul 2 2 2" xfId="2395"/>
    <cellStyle name="Calcul 2 2 2 2" xfId="2870"/>
    <cellStyle name="Calcul 2 2 2 3" xfId="3442"/>
    <cellStyle name="Calcul 2 2 2 4" xfId="4303"/>
    <cellStyle name="Calcul 2 2 3" xfId="2575"/>
    <cellStyle name="Calcul 2 2 4" xfId="3147"/>
    <cellStyle name="Calcul 2 2 5" xfId="4009"/>
    <cellStyle name="Calcul 2 2 6" xfId="4177"/>
    <cellStyle name="Calcul 2 3" xfId="1824"/>
    <cellStyle name="Calcul 2 3 2" xfId="2671"/>
    <cellStyle name="Calcul 2 3 3" xfId="3243"/>
    <cellStyle name="Calcul 2 3 4" xfId="4243"/>
    <cellStyle name="Calcul 2 4" xfId="2299"/>
    <cellStyle name="Calcul 2 5" xfId="2479"/>
    <cellStyle name="Calcul 2 6" xfId="3063"/>
    <cellStyle name="Calcul 2 7" xfId="3913"/>
    <cellStyle name="Calcul 2 8" xfId="4093"/>
    <cellStyle name="Calcul 3" xfId="1692"/>
    <cellStyle name="Calcul 3 2" xfId="1730"/>
    <cellStyle name="Calcul 3 2 2" xfId="2151"/>
    <cellStyle name="Calcul 3 2 2 2" xfId="2447"/>
    <cellStyle name="Calcul 3 2 2 2 2" xfId="2999"/>
    <cellStyle name="Calcul 3 2 2 2 3" xfId="3571"/>
    <cellStyle name="Calcul 3 2 2 2 4" xfId="4355"/>
    <cellStyle name="Calcul 3 2 2 3" xfId="2627"/>
    <cellStyle name="Calcul 3 2 2 4" xfId="3199"/>
    <cellStyle name="Calcul 3 2 2 5" xfId="4061"/>
    <cellStyle name="Calcul 3 2 2 6" xfId="4229"/>
    <cellStyle name="Calcul 3 2 3" xfId="1888"/>
    <cellStyle name="Calcul 3 2 3 2" xfId="2776"/>
    <cellStyle name="Calcul 3 2 3 3" xfId="3348"/>
    <cellStyle name="Calcul 3 2 3 4" xfId="4271"/>
    <cellStyle name="Calcul 3 2 4" xfId="2363"/>
    <cellStyle name="Calcul 3 2 5" xfId="2543"/>
    <cellStyle name="Calcul 3 2 6" xfId="3115"/>
    <cellStyle name="Calcul 3 2 7" xfId="3977"/>
    <cellStyle name="Calcul 3 2 8" xfId="4145"/>
    <cellStyle name="Calcul 3 3" xfId="2113"/>
    <cellStyle name="Calcul 3 3 2" xfId="2417"/>
    <cellStyle name="Calcul 3 3 2 2" xfId="2969"/>
    <cellStyle name="Calcul 3 3 2 3" xfId="3541"/>
    <cellStyle name="Calcul 3 3 2 4" xfId="4325"/>
    <cellStyle name="Calcul 3 3 3" xfId="2597"/>
    <cellStyle name="Calcul 3 3 4" xfId="3169"/>
    <cellStyle name="Calcul 3 3 5" xfId="4031"/>
    <cellStyle name="Calcul 3 3 6" xfId="4199"/>
    <cellStyle name="Calcul 3 4" xfId="1858"/>
    <cellStyle name="Calcul 3 4 2" xfId="2762"/>
    <cellStyle name="Calcul 3 4 3" xfId="3334"/>
    <cellStyle name="Calcul 3 4 4" xfId="4257"/>
    <cellStyle name="Calcul 3 5" xfId="2333"/>
    <cellStyle name="Calcul 3 6" xfId="2513"/>
    <cellStyle name="Calcul 3 7" xfId="3085"/>
    <cellStyle name="Calcul 3 8" xfId="3947"/>
    <cellStyle name="Calcul 3 9" xfId="4115"/>
    <cellStyle name="Calcul 4" xfId="1751"/>
    <cellStyle name="Calcul 4 2" xfId="1903"/>
    <cellStyle name="Calcul 4 2 2" xfId="2796"/>
    <cellStyle name="Calcul 4 2 3" xfId="3368"/>
    <cellStyle name="Calcul 4 2 4" xfId="4285"/>
    <cellStyle name="Calcul 4 3" xfId="2377"/>
    <cellStyle name="Calcul 4 4" xfId="2557"/>
    <cellStyle name="Calcul 4 5" xfId="3129"/>
    <cellStyle name="Calcul 4 6" xfId="3991"/>
    <cellStyle name="Calcul 4 7" xfId="4159"/>
    <cellStyle name="Calcul 5" xfId="1806"/>
    <cellStyle name="Calcul 6" xfId="2281"/>
    <cellStyle name="Calcul 7" xfId="2461"/>
    <cellStyle name="Calcul 8" xfId="3045"/>
    <cellStyle name="Calcul 9" xfId="3895"/>
    <cellStyle name="Calculation 2" xfId="1391"/>
    <cellStyle name="Calculation 2 10" xfId="3046"/>
    <cellStyle name="Calculation 2 11" xfId="3896"/>
    <cellStyle name="Calculation 2 12" xfId="4076"/>
    <cellStyle name="Calculation 2 2" xfId="1392"/>
    <cellStyle name="Calculation 2 2 10" xfId="4077"/>
    <cellStyle name="Calculation 2 2 2" xfId="1549"/>
    <cellStyle name="Calculation 2 2 2 2" xfId="1976"/>
    <cellStyle name="Calculation 2 2 2 2 2" xfId="2397"/>
    <cellStyle name="Calculation 2 2 2 2 2 2" xfId="2872"/>
    <cellStyle name="Calculation 2 2 2 2 2 3" xfId="3444"/>
    <cellStyle name="Calculation 2 2 2 2 2 4" xfId="4305"/>
    <cellStyle name="Calculation 2 2 2 2 3" xfId="2577"/>
    <cellStyle name="Calculation 2 2 2 2 4" xfId="3149"/>
    <cellStyle name="Calculation 2 2 2 2 5" xfId="4011"/>
    <cellStyle name="Calculation 2 2 2 2 6" xfId="4179"/>
    <cellStyle name="Calculation 2 2 2 3" xfId="1826"/>
    <cellStyle name="Calculation 2 2 2 3 2" xfId="2673"/>
    <cellStyle name="Calculation 2 2 2 3 3" xfId="3245"/>
    <cellStyle name="Calculation 2 2 2 3 4" xfId="4245"/>
    <cellStyle name="Calculation 2 2 2 4" xfId="2301"/>
    <cellStyle name="Calculation 2 2 2 5" xfId="2481"/>
    <cellStyle name="Calculation 2 2 2 6" xfId="3065"/>
    <cellStyle name="Calculation 2 2 2 7" xfId="3915"/>
    <cellStyle name="Calculation 2 2 2 8" xfId="4095"/>
    <cellStyle name="Calculation 2 2 3" xfId="1694"/>
    <cellStyle name="Calculation 2 2 3 2" xfId="1732"/>
    <cellStyle name="Calculation 2 2 3 2 2" xfId="2153"/>
    <cellStyle name="Calculation 2 2 3 2 2 2" xfId="2449"/>
    <cellStyle name="Calculation 2 2 3 2 2 2 2" xfId="3001"/>
    <cellStyle name="Calculation 2 2 3 2 2 2 3" xfId="3573"/>
    <cellStyle name="Calculation 2 2 3 2 2 2 4" xfId="4357"/>
    <cellStyle name="Calculation 2 2 3 2 2 3" xfId="2629"/>
    <cellStyle name="Calculation 2 2 3 2 2 4" xfId="3201"/>
    <cellStyle name="Calculation 2 2 3 2 2 5" xfId="4063"/>
    <cellStyle name="Calculation 2 2 3 2 2 6" xfId="4231"/>
    <cellStyle name="Calculation 2 2 3 2 3" xfId="1890"/>
    <cellStyle name="Calculation 2 2 3 2 3 2" xfId="2778"/>
    <cellStyle name="Calculation 2 2 3 2 3 3" xfId="3350"/>
    <cellStyle name="Calculation 2 2 3 2 3 4" xfId="4273"/>
    <cellStyle name="Calculation 2 2 3 2 4" xfId="2365"/>
    <cellStyle name="Calculation 2 2 3 2 5" xfId="2545"/>
    <cellStyle name="Calculation 2 2 3 2 6" xfId="3117"/>
    <cellStyle name="Calculation 2 2 3 2 7" xfId="3979"/>
    <cellStyle name="Calculation 2 2 3 2 8" xfId="4147"/>
    <cellStyle name="Calculation 2 2 3 3" xfId="2115"/>
    <cellStyle name="Calculation 2 2 3 3 2" xfId="2419"/>
    <cellStyle name="Calculation 2 2 3 3 2 2" xfId="2971"/>
    <cellStyle name="Calculation 2 2 3 3 2 3" xfId="3543"/>
    <cellStyle name="Calculation 2 2 3 3 2 4" xfId="4327"/>
    <cellStyle name="Calculation 2 2 3 3 3" xfId="2599"/>
    <cellStyle name="Calculation 2 2 3 3 4" xfId="3171"/>
    <cellStyle name="Calculation 2 2 3 3 5" xfId="4033"/>
    <cellStyle name="Calculation 2 2 3 3 6" xfId="4201"/>
    <cellStyle name="Calculation 2 2 3 4" xfId="1860"/>
    <cellStyle name="Calculation 2 2 3 4 2" xfId="2764"/>
    <cellStyle name="Calculation 2 2 3 4 3" xfId="3336"/>
    <cellStyle name="Calculation 2 2 3 4 4" xfId="4259"/>
    <cellStyle name="Calculation 2 2 3 5" xfId="2335"/>
    <cellStyle name="Calculation 2 2 3 6" xfId="2515"/>
    <cellStyle name="Calculation 2 2 3 7" xfId="3087"/>
    <cellStyle name="Calculation 2 2 3 8" xfId="3949"/>
    <cellStyle name="Calculation 2 2 3 9" xfId="4117"/>
    <cellStyle name="Calculation 2 2 4" xfId="1753"/>
    <cellStyle name="Calculation 2 2 4 2" xfId="1905"/>
    <cellStyle name="Calculation 2 2 4 2 2" xfId="2798"/>
    <cellStyle name="Calculation 2 2 4 2 3" xfId="3370"/>
    <cellStyle name="Calculation 2 2 4 2 4" xfId="4287"/>
    <cellStyle name="Calculation 2 2 4 3" xfId="2379"/>
    <cellStyle name="Calculation 2 2 4 4" xfId="2559"/>
    <cellStyle name="Calculation 2 2 4 5" xfId="3131"/>
    <cellStyle name="Calculation 2 2 4 6" xfId="3993"/>
    <cellStyle name="Calculation 2 2 4 7" xfId="4161"/>
    <cellStyle name="Calculation 2 2 5" xfId="1808"/>
    <cellStyle name="Calculation 2 2 6" xfId="2283"/>
    <cellStyle name="Calculation 2 2 7" xfId="2463"/>
    <cellStyle name="Calculation 2 2 8" xfId="3047"/>
    <cellStyle name="Calculation 2 2 9" xfId="3897"/>
    <cellStyle name="Calculation 2 3" xfId="1393"/>
    <cellStyle name="Calculation 2 3 10" xfId="4078"/>
    <cellStyle name="Calculation 2 3 2" xfId="1550"/>
    <cellStyle name="Calculation 2 3 2 2" xfId="1977"/>
    <cellStyle name="Calculation 2 3 2 2 2" xfId="2398"/>
    <cellStyle name="Calculation 2 3 2 2 2 2" xfId="2873"/>
    <cellStyle name="Calculation 2 3 2 2 2 3" xfId="3445"/>
    <cellStyle name="Calculation 2 3 2 2 2 4" xfId="4306"/>
    <cellStyle name="Calculation 2 3 2 2 3" xfId="2578"/>
    <cellStyle name="Calculation 2 3 2 2 4" xfId="3150"/>
    <cellStyle name="Calculation 2 3 2 2 5" xfId="4012"/>
    <cellStyle name="Calculation 2 3 2 2 6" xfId="4180"/>
    <cellStyle name="Calculation 2 3 2 3" xfId="1827"/>
    <cellStyle name="Calculation 2 3 2 3 2" xfId="2674"/>
    <cellStyle name="Calculation 2 3 2 3 3" xfId="3246"/>
    <cellStyle name="Calculation 2 3 2 3 4" xfId="4246"/>
    <cellStyle name="Calculation 2 3 2 4" xfId="2302"/>
    <cellStyle name="Calculation 2 3 2 5" xfId="2482"/>
    <cellStyle name="Calculation 2 3 2 6" xfId="3066"/>
    <cellStyle name="Calculation 2 3 2 7" xfId="3916"/>
    <cellStyle name="Calculation 2 3 2 8" xfId="4096"/>
    <cellStyle name="Calculation 2 3 3" xfId="1695"/>
    <cellStyle name="Calculation 2 3 3 2" xfId="1733"/>
    <cellStyle name="Calculation 2 3 3 2 2" xfId="2154"/>
    <cellStyle name="Calculation 2 3 3 2 2 2" xfId="2450"/>
    <cellStyle name="Calculation 2 3 3 2 2 2 2" xfId="3002"/>
    <cellStyle name="Calculation 2 3 3 2 2 2 3" xfId="3574"/>
    <cellStyle name="Calculation 2 3 3 2 2 2 4" xfId="4358"/>
    <cellStyle name="Calculation 2 3 3 2 2 3" xfId="2630"/>
    <cellStyle name="Calculation 2 3 3 2 2 4" xfId="3202"/>
    <cellStyle name="Calculation 2 3 3 2 2 5" xfId="4064"/>
    <cellStyle name="Calculation 2 3 3 2 2 6" xfId="4232"/>
    <cellStyle name="Calculation 2 3 3 2 3" xfId="1891"/>
    <cellStyle name="Calculation 2 3 3 2 3 2" xfId="2779"/>
    <cellStyle name="Calculation 2 3 3 2 3 3" xfId="3351"/>
    <cellStyle name="Calculation 2 3 3 2 3 4" xfId="4274"/>
    <cellStyle name="Calculation 2 3 3 2 4" xfId="2366"/>
    <cellStyle name="Calculation 2 3 3 2 5" xfId="2546"/>
    <cellStyle name="Calculation 2 3 3 2 6" xfId="3118"/>
    <cellStyle name="Calculation 2 3 3 2 7" xfId="3980"/>
    <cellStyle name="Calculation 2 3 3 2 8" xfId="4148"/>
    <cellStyle name="Calculation 2 3 3 3" xfId="2116"/>
    <cellStyle name="Calculation 2 3 3 3 2" xfId="2420"/>
    <cellStyle name="Calculation 2 3 3 3 2 2" xfId="2972"/>
    <cellStyle name="Calculation 2 3 3 3 2 3" xfId="3544"/>
    <cellStyle name="Calculation 2 3 3 3 2 4" xfId="4328"/>
    <cellStyle name="Calculation 2 3 3 3 3" xfId="2600"/>
    <cellStyle name="Calculation 2 3 3 3 4" xfId="3172"/>
    <cellStyle name="Calculation 2 3 3 3 5" xfId="4034"/>
    <cellStyle name="Calculation 2 3 3 3 6" xfId="4202"/>
    <cellStyle name="Calculation 2 3 3 4" xfId="1861"/>
    <cellStyle name="Calculation 2 3 3 4 2" xfId="2765"/>
    <cellStyle name="Calculation 2 3 3 4 3" xfId="3337"/>
    <cellStyle name="Calculation 2 3 3 4 4" xfId="4260"/>
    <cellStyle name="Calculation 2 3 3 5" xfId="2336"/>
    <cellStyle name="Calculation 2 3 3 6" xfId="2516"/>
    <cellStyle name="Calculation 2 3 3 7" xfId="3088"/>
    <cellStyle name="Calculation 2 3 3 8" xfId="3950"/>
    <cellStyle name="Calculation 2 3 3 9" xfId="4118"/>
    <cellStyle name="Calculation 2 3 4" xfId="1754"/>
    <cellStyle name="Calculation 2 3 4 2" xfId="1906"/>
    <cellStyle name="Calculation 2 3 4 2 2" xfId="2799"/>
    <cellStyle name="Calculation 2 3 4 2 3" xfId="3371"/>
    <cellStyle name="Calculation 2 3 4 2 4" xfId="4288"/>
    <cellStyle name="Calculation 2 3 4 3" xfId="2380"/>
    <cellStyle name="Calculation 2 3 4 4" xfId="2560"/>
    <cellStyle name="Calculation 2 3 4 5" xfId="3132"/>
    <cellStyle name="Calculation 2 3 4 6" xfId="3994"/>
    <cellStyle name="Calculation 2 3 4 7" xfId="4162"/>
    <cellStyle name="Calculation 2 3 5" xfId="1809"/>
    <cellStyle name="Calculation 2 3 6" xfId="2284"/>
    <cellStyle name="Calculation 2 3 7" xfId="2464"/>
    <cellStyle name="Calculation 2 3 8" xfId="3048"/>
    <cellStyle name="Calculation 2 3 9" xfId="3898"/>
    <cellStyle name="Calculation 2 4" xfId="1548"/>
    <cellStyle name="Calculation 2 4 2" xfId="1975"/>
    <cellStyle name="Calculation 2 4 2 2" xfId="2396"/>
    <cellStyle name="Calculation 2 4 2 2 2" xfId="2871"/>
    <cellStyle name="Calculation 2 4 2 2 3" xfId="3443"/>
    <cellStyle name="Calculation 2 4 2 2 4" xfId="4304"/>
    <cellStyle name="Calculation 2 4 2 3" xfId="2576"/>
    <cellStyle name="Calculation 2 4 2 4" xfId="3148"/>
    <cellStyle name="Calculation 2 4 2 5" xfId="4010"/>
    <cellStyle name="Calculation 2 4 2 6" xfId="4178"/>
    <cellStyle name="Calculation 2 4 3" xfId="1825"/>
    <cellStyle name="Calculation 2 4 3 2" xfId="2672"/>
    <cellStyle name="Calculation 2 4 3 3" xfId="3244"/>
    <cellStyle name="Calculation 2 4 3 4" xfId="4244"/>
    <cellStyle name="Calculation 2 4 4" xfId="2300"/>
    <cellStyle name="Calculation 2 4 5" xfId="2480"/>
    <cellStyle name="Calculation 2 4 6" xfId="3064"/>
    <cellStyle name="Calculation 2 4 7" xfId="3914"/>
    <cellStyle name="Calculation 2 4 8" xfId="4094"/>
    <cellStyle name="Calculation 2 5" xfId="1693"/>
    <cellStyle name="Calculation 2 5 2" xfId="1731"/>
    <cellStyle name="Calculation 2 5 2 2" xfId="2152"/>
    <cellStyle name="Calculation 2 5 2 2 2" xfId="2448"/>
    <cellStyle name="Calculation 2 5 2 2 2 2" xfId="3000"/>
    <cellStyle name="Calculation 2 5 2 2 2 3" xfId="3572"/>
    <cellStyle name="Calculation 2 5 2 2 2 4" xfId="4356"/>
    <cellStyle name="Calculation 2 5 2 2 3" xfId="2628"/>
    <cellStyle name="Calculation 2 5 2 2 4" xfId="3200"/>
    <cellStyle name="Calculation 2 5 2 2 5" xfId="4062"/>
    <cellStyle name="Calculation 2 5 2 2 6" xfId="4230"/>
    <cellStyle name="Calculation 2 5 2 3" xfId="1889"/>
    <cellStyle name="Calculation 2 5 2 3 2" xfId="2777"/>
    <cellStyle name="Calculation 2 5 2 3 3" xfId="3349"/>
    <cellStyle name="Calculation 2 5 2 3 4" xfId="4272"/>
    <cellStyle name="Calculation 2 5 2 4" xfId="2364"/>
    <cellStyle name="Calculation 2 5 2 5" xfId="2544"/>
    <cellStyle name="Calculation 2 5 2 6" xfId="3116"/>
    <cellStyle name="Calculation 2 5 2 7" xfId="3978"/>
    <cellStyle name="Calculation 2 5 2 8" xfId="4146"/>
    <cellStyle name="Calculation 2 5 3" xfId="2114"/>
    <cellStyle name="Calculation 2 5 3 2" xfId="2418"/>
    <cellStyle name="Calculation 2 5 3 2 2" xfId="2970"/>
    <cellStyle name="Calculation 2 5 3 2 3" xfId="3542"/>
    <cellStyle name="Calculation 2 5 3 2 4" xfId="4326"/>
    <cellStyle name="Calculation 2 5 3 3" xfId="2598"/>
    <cellStyle name="Calculation 2 5 3 4" xfId="3170"/>
    <cellStyle name="Calculation 2 5 3 5" xfId="4032"/>
    <cellStyle name="Calculation 2 5 3 6" xfId="4200"/>
    <cellStyle name="Calculation 2 5 4" xfId="1859"/>
    <cellStyle name="Calculation 2 5 4 2" xfId="2763"/>
    <cellStyle name="Calculation 2 5 4 3" xfId="3335"/>
    <cellStyle name="Calculation 2 5 4 4" xfId="4258"/>
    <cellStyle name="Calculation 2 5 5" xfId="2334"/>
    <cellStyle name="Calculation 2 5 6" xfId="2514"/>
    <cellStyle name="Calculation 2 5 7" xfId="3086"/>
    <cellStyle name="Calculation 2 5 8" xfId="3948"/>
    <cellStyle name="Calculation 2 5 9" xfId="4116"/>
    <cellStyle name="Calculation 2 6" xfId="1752"/>
    <cellStyle name="Calculation 2 6 2" xfId="1904"/>
    <cellStyle name="Calculation 2 6 2 2" xfId="2797"/>
    <cellStyle name="Calculation 2 6 2 3" xfId="3369"/>
    <cellStyle name="Calculation 2 6 2 4" xfId="4286"/>
    <cellStyle name="Calculation 2 6 3" xfId="2378"/>
    <cellStyle name="Calculation 2 6 4" xfId="2558"/>
    <cellStyle name="Calculation 2 6 5" xfId="3130"/>
    <cellStyle name="Calculation 2 6 6" xfId="3992"/>
    <cellStyle name="Calculation 2 6 7" xfId="4160"/>
    <cellStyle name="Calculation 2 7" xfId="1807"/>
    <cellStyle name="Calculation 2 8" xfId="2282"/>
    <cellStyle name="Calculation 2 9" xfId="2462"/>
    <cellStyle name="Cellule liée" xfId="1394"/>
    <cellStyle name="Check Cell 2" xfId="1395"/>
    <cellStyle name="Comma 2" xfId="5"/>
    <cellStyle name="Comma 2 2" xfId="1396"/>
    <cellStyle name="Comma 2 2 2" xfId="1397"/>
    <cellStyle name="Comma 2 2 3" xfId="1398"/>
    <cellStyle name="Comma 2 3" xfId="1399"/>
    <cellStyle name="Comma 3" xfId="1400"/>
    <cellStyle name="Comma 3 2" xfId="1401"/>
    <cellStyle name="Comma 3 2 2" xfId="1551"/>
    <cellStyle name="Comma 3 2 2 2" xfId="1649"/>
    <cellStyle name="Comma 3 2 2 2 2" xfId="2070"/>
    <cellStyle name="Comma 3 2 2 2 2 2" xfId="2942"/>
    <cellStyle name="Comma 3 2 2 2 2 2 2" xfId="3840"/>
    <cellStyle name="Comma 3 2 2 2 2 3" xfId="3514"/>
    <cellStyle name="Comma 3 2 2 2 3" xfId="2739"/>
    <cellStyle name="Comma 3 2 2 2 3 2" xfId="3701"/>
    <cellStyle name="Comma 3 2 2 2 4" xfId="3311"/>
    <cellStyle name="Comma 3 2 2 3" xfId="1978"/>
    <cellStyle name="Comma 3 2 2 3 2" xfId="2874"/>
    <cellStyle name="Comma 3 2 2 3 2 2" xfId="3786"/>
    <cellStyle name="Comma 3 2 2 3 3" xfId="3446"/>
    <cellStyle name="Comma 3 2 2 4" xfId="2675"/>
    <cellStyle name="Comma 3 2 2 4 2" xfId="3647"/>
    <cellStyle name="Comma 3 2 2 5" xfId="3247"/>
    <cellStyle name="Comma 3 2 3" xfId="1608"/>
    <cellStyle name="Comma 3 2 3 2" xfId="2031"/>
    <cellStyle name="Comma 3 2 3 2 2" xfId="2915"/>
    <cellStyle name="Comma 3 2 3 2 2 2" xfId="3813"/>
    <cellStyle name="Comma 3 2 3 2 3" xfId="3487"/>
    <cellStyle name="Comma 3 2 3 3" xfId="2712"/>
    <cellStyle name="Comma 3 2 3 3 2" xfId="3674"/>
    <cellStyle name="Comma 3 2 3 4" xfId="3284"/>
    <cellStyle name="Comma 3 2 4" xfId="1755"/>
    <cellStyle name="Comma 3 2 4 2" xfId="2172"/>
    <cellStyle name="Comma 3 2 4 2 2" xfId="3019"/>
    <cellStyle name="Comma 3 2 4 2 2 2" xfId="3869"/>
    <cellStyle name="Comma 3 2 4 2 3" xfId="3591"/>
    <cellStyle name="Comma 3 2 4 3" xfId="2800"/>
    <cellStyle name="Comma 3 2 4 3 2" xfId="3730"/>
    <cellStyle name="Comma 3 2 4 4" xfId="3372"/>
    <cellStyle name="Comma 3 2 5" xfId="1935"/>
    <cellStyle name="Comma 3 2 5 2" xfId="2843"/>
    <cellStyle name="Comma 3 2 5 2 2" xfId="3759"/>
    <cellStyle name="Comma 3 2 5 3" xfId="3415"/>
    <cellStyle name="Comma 3 2 6" xfId="2644"/>
    <cellStyle name="Comma 3 2 6 2" xfId="3620"/>
    <cellStyle name="Comma 3 2 7" xfId="3216"/>
    <cellStyle name="Comma 3 3" xfId="1402"/>
    <cellStyle name="Comma 3 3 2" xfId="1552"/>
    <cellStyle name="Comma 3 3 2 2" xfId="1650"/>
    <cellStyle name="Comma 3 3 2 2 2" xfId="2071"/>
    <cellStyle name="Comma 3 3 2 2 2 2" xfId="2943"/>
    <cellStyle name="Comma 3 3 2 2 2 2 2" xfId="3841"/>
    <cellStyle name="Comma 3 3 2 2 2 3" xfId="3515"/>
    <cellStyle name="Comma 3 3 2 2 3" xfId="2740"/>
    <cellStyle name="Comma 3 3 2 2 3 2" xfId="3702"/>
    <cellStyle name="Comma 3 3 2 2 4" xfId="3312"/>
    <cellStyle name="Comma 3 3 2 3" xfId="1979"/>
    <cellStyle name="Comma 3 3 2 3 2" xfId="2875"/>
    <cellStyle name="Comma 3 3 2 3 2 2" xfId="3787"/>
    <cellStyle name="Comma 3 3 2 3 3" xfId="3447"/>
    <cellStyle name="Comma 3 3 2 4" xfId="2676"/>
    <cellStyle name="Comma 3 3 2 4 2" xfId="3648"/>
    <cellStyle name="Comma 3 3 2 5" xfId="3248"/>
    <cellStyle name="Comma 3 3 3" xfId="1609"/>
    <cellStyle name="Comma 3 3 3 2" xfId="2032"/>
    <cellStyle name="Comma 3 3 3 2 2" xfId="2916"/>
    <cellStyle name="Comma 3 3 3 2 2 2" xfId="3814"/>
    <cellStyle name="Comma 3 3 3 2 3" xfId="3488"/>
    <cellStyle name="Comma 3 3 3 3" xfId="2713"/>
    <cellStyle name="Comma 3 3 3 3 2" xfId="3675"/>
    <cellStyle name="Comma 3 3 3 4" xfId="3285"/>
    <cellStyle name="Comma 3 3 4" xfId="1756"/>
    <cellStyle name="Comma 3 3 4 2" xfId="2173"/>
    <cellStyle name="Comma 3 3 4 2 2" xfId="3020"/>
    <cellStyle name="Comma 3 3 4 2 2 2" xfId="3870"/>
    <cellStyle name="Comma 3 3 4 2 3" xfId="3592"/>
    <cellStyle name="Comma 3 3 4 3" xfId="2801"/>
    <cellStyle name="Comma 3 3 4 3 2" xfId="3731"/>
    <cellStyle name="Comma 3 3 4 4" xfId="3373"/>
    <cellStyle name="Comma 3 3 5" xfId="1936"/>
    <cellStyle name="Comma 3 3 5 2" xfId="2844"/>
    <cellStyle name="Comma 3 3 5 2 2" xfId="3760"/>
    <cellStyle name="Comma 3 3 5 3" xfId="3416"/>
    <cellStyle name="Comma 3 3 6" xfId="2645"/>
    <cellStyle name="Comma 3 3 6 2" xfId="3621"/>
    <cellStyle name="Comma 3 3 7" xfId="3217"/>
    <cellStyle name="Comma 3 4" xfId="1403"/>
    <cellStyle name="Comma 3 4 2" xfId="1404"/>
    <cellStyle name="Comma 3 4 2 2" xfId="1553"/>
    <cellStyle name="Comma 3 4 2 2 2" xfId="1651"/>
    <cellStyle name="Comma 3 4 2 2 2 2" xfId="2072"/>
    <cellStyle name="Comma 3 4 2 2 2 2 2" xfId="2944"/>
    <cellStyle name="Comma 3 4 2 2 2 2 2 2" xfId="3842"/>
    <cellStyle name="Comma 3 4 2 2 2 2 3" xfId="3516"/>
    <cellStyle name="Comma 3 4 2 2 2 3" xfId="2741"/>
    <cellStyle name="Comma 3 4 2 2 2 3 2" xfId="3703"/>
    <cellStyle name="Comma 3 4 2 2 2 4" xfId="3313"/>
    <cellStyle name="Comma 3 4 2 2 3" xfId="1980"/>
    <cellStyle name="Comma 3 4 2 2 3 2" xfId="2876"/>
    <cellStyle name="Comma 3 4 2 2 3 2 2" xfId="3788"/>
    <cellStyle name="Comma 3 4 2 2 3 3" xfId="3448"/>
    <cellStyle name="Comma 3 4 2 2 4" xfId="2677"/>
    <cellStyle name="Comma 3 4 2 2 4 2" xfId="3649"/>
    <cellStyle name="Comma 3 4 2 2 5" xfId="3249"/>
    <cellStyle name="Comma 3 4 2 3" xfId="1610"/>
    <cellStyle name="Comma 3 4 2 3 2" xfId="2033"/>
    <cellStyle name="Comma 3 4 2 3 2 2" xfId="2917"/>
    <cellStyle name="Comma 3 4 2 3 2 2 2" xfId="3815"/>
    <cellStyle name="Comma 3 4 2 3 2 3" xfId="3489"/>
    <cellStyle name="Comma 3 4 2 3 3" xfId="2714"/>
    <cellStyle name="Comma 3 4 2 3 3 2" xfId="3676"/>
    <cellStyle name="Comma 3 4 2 3 4" xfId="3286"/>
    <cellStyle name="Comma 3 4 2 4" xfId="1757"/>
    <cellStyle name="Comma 3 4 2 4 2" xfId="2174"/>
    <cellStyle name="Comma 3 4 2 4 2 2" xfId="3021"/>
    <cellStyle name="Comma 3 4 2 4 2 2 2" xfId="3871"/>
    <cellStyle name="Comma 3 4 2 4 2 3" xfId="3593"/>
    <cellStyle name="Comma 3 4 2 4 3" xfId="2802"/>
    <cellStyle name="Comma 3 4 2 4 3 2" xfId="3732"/>
    <cellStyle name="Comma 3 4 2 4 4" xfId="3374"/>
    <cellStyle name="Comma 3 4 2 5" xfId="1937"/>
    <cellStyle name="Comma 3 4 2 5 2" xfId="2845"/>
    <cellStyle name="Comma 3 4 2 5 2 2" xfId="3761"/>
    <cellStyle name="Comma 3 4 2 5 3" xfId="3417"/>
    <cellStyle name="Comma 3 4 2 6" xfId="2646"/>
    <cellStyle name="Comma 3 4 2 6 2" xfId="3622"/>
    <cellStyle name="Comma 3 4 2 7" xfId="3218"/>
    <cellStyle name="Comma 4" xfId="1405"/>
    <cellStyle name="Comma 4 10" xfId="3219"/>
    <cellStyle name="Comma 4 2" xfId="1406"/>
    <cellStyle name="Comma 4 3" xfId="1407"/>
    <cellStyle name="Comma 4 4" xfId="1408"/>
    <cellStyle name="Comma 4 4 2" xfId="1555"/>
    <cellStyle name="Comma 4 4 2 2" xfId="1653"/>
    <cellStyle name="Comma 4 4 2 2 2" xfId="2074"/>
    <cellStyle name="Comma 4 4 2 2 2 2" xfId="2946"/>
    <cellStyle name="Comma 4 4 2 2 2 2 2" xfId="3844"/>
    <cellStyle name="Comma 4 4 2 2 2 3" xfId="3518"/>
    <cellStyle name="Comma 4 4 2 2 3" xfId="2743"/>
    <cellStyle name="Comma 4 4 2 2 3 2" xfId="3705"/>
    <cellStyle name="Comma 4 4 2 2 4" xfId="3315"/>
    <cellStyle name="Comma 4 4 2 3" xfId="1982"/>
    <cellStyle name="Comma 4 4 2 3 2" xfId="2878"/>
    <cellStyle name="Comma 4 4 2 3 2 2" xfId="3790"/>
    <cellStyle name="Comma 4 4 2 3 3" xfId="3450"/>
    <cellStyle name="Comma 4 4 2 4" xfId="2679"/>
    <cellStyle name="Comma 4 4 2 4 2" xfId="3651"/>
    <cellStyle name="Comma 4 4 2 5" xfId="3251"/>
    <cellStyle name="Comma 4 4 3" xfId="1612"/>
    <cellStyle name="Comma 4 4 3 2" xfId="2035"/>
    <cellStyle name="Comma 4 4 3 2 2" xfId="2919"/>
    <cellStyle name="Comma 4 4 3 2 2 2" xfId="3817"/>
    <cellStyle name="Comma 4 4 3 2 3" xfId="3491"/>
    <cellStyle name="Comma 4 4 3 3" xfId="2716"/>
    <cellStyle name="Comma 4 4 3 3 2" xfId="3678"/>
    <cellStyle name="Comma 4 4 3 4" xfId="3288"/>
    <cellStyle name="Comma 4 4 4" xfId="1759"/>
    <cellStyle name="Comma 4 4 4 2" xfId="2176"/>
    <cellStyle name="Comma 4 4 4 2 2" xfId="3023"/>
    <cellStyle name="Comma 4 4 4 2 2 2" xfId="3873"/>
    <cellStyle name="Comma 4 4 4 2 3" xfId="3595"/>
    <cellStyle name="Comma 4 4 4 3" xfId="2804"/>
    <cellStyle name="Comma 4 4 4 3 2" xfId="3734"/>
    <cellStyle name="Comma 4 4 4 4" xfId="3376"/>
    <cellStyle name="Comma 4 4 5" xfId="1939"/>
    <cellStyle name="Comma 4 4 5 2" xfId="2847"/>
    <cellStyle name="Comma 4 4 5 2 2" xfId="3763"/>
    <cellStyle name="Comma 4 4 5 3" xfId="3419"/>
    <cellStyle name="Comma 4 4 6" xfId="2648"/>
    <cellStyle name="Comma 4 4 6 2" xfId="3624"/>
    <cellStyle name="Comma 4 4 7" xfId="3220"/>
    <cellStyle name="Comma 4 5" xfId="1554"/>
    <cellStyle name="Comma 4 5 2" xfId="1652"/>
    <cellStyle name="Comma 4 5 2 2" xfId="2073"/>
    <cellStyle name="Comma 4 5 2 2 2" xfId="2945"/>
    <cellStyle name="Comma 4 5 2 2 2 2" xfId="3843"/>
    <cellStyle name="Comma 4 5 2 2 3" xfId="3517"/>
    <cellStyle name="Comma 4 5 2 3" xfId="2742"/>
    <cellStyle name="Comma 4 5 2 3 2" xfId="3704"/>
    <cellStyle name="Comma 4 5 2 4" xfId="3314"/>
    <cellStyle name="Comma 4 5 3" xfId="1981"/>
    <cellStyle name="Comma 4 5 3 2" xfId="2877"/>
    <cellStyle name="Comma 4 5 3 2 2" xfId="3789"/>
    <cellStyle name="Comma 4 5 3 3" xfId="3449"/>
    <cellStyle name="Comma 4 5 4" xfId="2678"/>
    <cellStyle name="Comma 4 5 4 2" xfId="3650"/>
    <cellStyle name="Comma 4 5 5" xfId="3250"/>
    <cellStyle name="Comma 4 6" xfId="1611"/>
    <cellStyle name="Comma 4 6 2" xfId="2034"/>
    <cellStyle name="Comma 4 6 2 2" xfId="2918"/>
    <cellStyle name="Comma 4 6 2 2 2" xfId="3816"/>
    <cellStyle name="Comma 4 6 2 3" xfId="3490"/>
    <cellStyle name="Comma 4 6 3" xfId="2715"/>
    <cellStyle name="Comma 4 6 3 2" xfId="3677"/>
    <cellStyle name="Comma 4 6 4" xfId="3287"/>
    <cellStyle name="Comma 4 7" xfId="1758"/>
    <cellStyle name="Comma 4 7 2" xfId="2175"/>
    <cellStyle name="Comma 4 7 2 2" xfId="3022"/>
    <cellStyle name="Comma 4 7 2 2 2" xfId="3872"/>
    <cellStyle name="Comma 4 7 2 3" xfId="3594"/>
    <cellStyle name="Comma 4 7 3" xfId="2803"/>
    <cellStyle name="Comma 4 7 3 2" xfId="3733"/>
    <cellStyle name="Comma 4 7 4" xfId="3375"/>
    <cellStyle name="Comma 4 8" xfId="1938"/>
    <cellStyle name="Comma 4 8 2" xfId="2846"/>
    <cellStyle name="Comma 4 8 2 2" xfId="3762"/>
    <cellStyle name="Comma 4 8 3" xfId="3418"/>
    <cellStyle name="Comma 4 9" xfId="2647"/>
    <cellStyle name="Comma 4 9 2" xfId="3623"/>
    <cellStyle name="Comma 5" xfId="1409"/>
    <cellStyle name="Comma 5 2" xfId="1410"/>
    <cellStyle name="Comma 5 3" xfId="1411"/>
    <cellStyle name="Comma 6" xfId="1538"/>
    <cellStyle name="Comma 6 2" xfId="1599"/>
    <cellStyle name="Comma 6 2 2" xfId="1682"/>
    <cellStyle name="Comma 6 2 2 2" xfId="2103"/>
    <cellStyle name="Comma 6 2 2 2 2" xfId="2963"/>
    <cellStyle name="Comma 6 2 2 2 2 2" xfId="3861"/>
    <cellStyle name="Comma 6 2 2 2 3" xfId="3535"/>
    <cellStyle name="Comma 6 2 2 3" xfId="2760"/>
    <cellStyle name="Comma 6 2 2 3 2" xfId="3722"/>
    <cellStyle name="Comma 6 2 2 4" xfId="3332"/>
    <cellStyle name="Comma 6 2 3" xfId="2025"/>
    <cellStyle name="Comma 6 2 3 2" xfId="2909"/>
    <cellStyle name="Comma 6 2 3 2 2" xfId="3807"/>
    <cellStyle name="Comma 6 2 3 3" xfId="3481"/>
    <cellStyle name="Comma 6 2 4" xfId="2706"/>
    <cellStyle name="Comma 6 2 4 2" xfId="3668"/>
    <cellStyle name="Comma 6 2 5" xfId="3278"/>
    <cellStyle name="Comma 6 3" xfId="1642"/>
    <cellStyle name="Comma 6 3 2" xfId="2064"/>
    <cellStyle name="Comma 6 3 2 2" xfId="2936"/>
    <cellStyle name="Comma 6 3 2 2 2" xfId="3834"/>
    <cellStyle name="Comma 6 3 2 3" xfId="3508"/>
    <cellStyle name="Comma 6 3 3" xfId="2733"/>
    <cellStyle name="Comma 6 3 3 2" xfId="3695"/>
    <cellStyle name="Comma 6 3 4" xfId="3305"/>
    <cellStyle name="Comma 6 4" xfId="1760"/>
    <cellStyle name="Comma 6 4 2" xfId="2177"/>
    <cellStyle name="Comma 6 4 2 2" xfId="3024"/>
    <cellStyle name="Comma 6 4 2 2 2" xfId="3874"/>
    <cellStyle name="Comma 6 4 2 3" xfId="3596"/>
    <cellStyle name="Comma 6 4 3" xfId="2805"/>
    <cellStyle name="Comma 6 4 3 2" xfId="3735"/>
    <cellStyle name="Comma 6 4 4" xfId="3377"/>
    <cellStyle name="Comma 6 5" xfId="1968"/>
    <cellStyle name="Comma 6 5 2" xfId="2864"/>
    <cellStyle name="Comma 6 5 2 2" xfId="3780"/>
    <cellStyle name="Comma 6 5 3" xfId="3436"/>
    <cellStyle name="Comma 6 6" xfId="2665"/>
    <cellStyle name="Comma 6 6 2" xfId="3641"/>
    <cellStyle name="Comma 6 7" xfId="3237"/>
    <cellStyle name="Comma 7" xfId="1601"/>
    <cellStyle name="Comma 8" xfId="1644"/>
    <cellStyle name="Comma 9" xfId="1540"/>
    <cellStyle name="Commentaire" xfId="1412"/>
    <cellStyle name="Commentaire 10" xfId="4079"/>
    <cellStyle name="Commentaire 2" xfId="1556"/>
    <cellStyle name="Commentaire 2 10" xfId="4097"/>
    <cellStyle name="Commentaire 2 2" xfId="1684"/>
    <cellStyle name="Commentaire 2 2 2" xfId="1722"/>
    <cellStyle name="Commentaire 2 2 2 2" xfId="2143"/>
    <cellStyle name="Commentaire 2 2 2 2 2" xfId="2439"/>
    <cellStyle name="Commentaire 2 2 2 2 2 2" xfId="2991"/>
    <cellStyle name="Commentaire 2 2 2 2 2 3" xfId="3563"/>
    <cellStyle name="Commentaire 2 2 2 2 2 4" xfId="4347"/>
    <cellStyle name="Commentaire 2 2 2 2 3" xfId="2619"/>
    <cellStyle name="Commentaire 2 2 2 2 4" xfId="3191"/>
    <cellStyle name="Commentaire 2 2 2 2 5" xfId="4053"/>
    <cellStyle name="Commentaire 2 2 2 2 6" xfId="4221"/>
    <cellStyle name="Commentaire 2 2 2 3" xfId="1880"/>
    <cellStyle name="Commentaire 2 2 2 4" xfId="2355"/>
    <cellStyle name="Commentaire 2 2 2 5" xfId="2535"/>
    <cellStyle name="Commentaire 2 2 2 6" xfId="3107"/>
    <cellStyle name="Commentaire 2 2 2 7" xfId="3969"/>
    <cellStyle name="Commentaire 2 2 2 8" xfId="4137"/>
    <cellStyle name="Commentaire 2 2 3" xfId="2105"/>
    <cellStyle name="Commentaire 2 2 3 2" xfId="2413"/>
    <cellStyle name="Commentaire 2 2 3 2 2" xfId="2965"/>
    <cellStyle name="Commentaire 2 2 3 2 3" xfId="3537"/>
    <cellStyle name="Commentaire 2 2 3 2 4" xfId="4321"/>
    <cellStyle name="Commentaire 2 2 3 3" xfId="2593"/>
    <cellStyle name="Commentaire 2 2 3 4" xfId="3165"/>
    <cellStyle name="Commentaire 2 2 3 5" xfId="4027"/>
    <cellStyle name="Commentaire 2 2 3 6" xfId="4195"/>
    <cellStyle name="Commentaire 2 2 4" xfId="1854"/>
    <cellStyle name="Commentaire 2 2 5" xfId="2329"/>
    <cellStyle name="Commentaire 2 2 6" xfId="2509"/>
    <cellStyle name="Commentaire 2 2 7" xfId="3081"/>
    <cellStyle name="Commentaire 2 2 8" xfId="3943"/>
    <cellStyle name="Commentaire 2 2 9" xfId="4111"/>
    <cellStyle name="Commentaire 2 3" xfId="1718"/>
    <cellStyle name="Commentaire 2 3 2" xfId="2139"/>
    <cellStyle name="Commentaire 2 3 2 2" xfId="2435"/>
    <cellStyle name="Commentaire 2 3 2 2 2" xfId="2987"/>
    <cellStyle name="Commentaire 2 3 2 2 3" xfId="3559"/>
    <cellStyle name="Commentaire 2 3 2 2 4" xfId="4343"/>
    <cellStyle name="Commentaire 2 3 2 3" xfId="2615"/>
    <cellStyle name="Commentaire 2 3 2 4" xfId="3187"/>
    <cellStyle name="Commentaire 2 3 2 5" xfId="4049"/>
    <cellStyle name="Commentaire 2 3 2 6" xfId="4217"/>
    <cellStyle name="Commentaire 2 3 3" xfId="1876"/>
    <cellStyle name="Commentaire 2 3 4" xfId="2351"/>
    <cellStyle name="Commentaire 2 3 5" xfId="2531"/>
    <cellStyle name="Commentaire 2 3 6" xfId="3103"/>
    <cellStyle name="Commentaire 2 3 7" xfId="3965"/>
    <cellStyle name="Commentaire 2 3 8" xfId="4133"/>
    <cellStyle name="Commentaire 2 4" xfId="1983"/>
    <cellStyle name="Commentaire 2 4 2" xfId="2399"/>
    <cellStyle name="Commentaire 2 4 2 2" xfId="2879"/>
    <cellStyle name="Commentaire 2 4 2 3" xfId="3451"/>
    <cellStyle name="Commentaire 2 4 2 4" xfId="4307"/>
    <cellStyle name="Commentaire 2 4 3" xfId="2579"/>
    <cellStyle name="Commentaire 2 4 4" xfId="3151"/>
    <cellStyle name="Commentaire 2 4 5" xfId="4013"/>
    <cellStyle name="Commentaire 2 4 6" xfId="4181"/>
    <cellStyle name="Commentaire 2 5" xfId="1828"/>
    <cellStyle name="Commentaire 2 6" xfId="2303"/>
    <cellStyle name="Commentaire 2 7" xfId="2483"/>
    <cellStyle name="Commentaire 2 8" xfId="3067"/>
    <cellStyle name="Commentaire 2 9" xfId="3917"/>
    <cellStyle name="Commentaire 3" xfId="1696"/>
    <cellStyle name="Commentaire 3 2" xfId="1726"/>
    <cellStyle name="Commentaire 3 2 2" xfId="2147"/>
    <cellStyle name="Commentaire 3 2 2 2" xfId="2443"/>
    <cellStyle name="Commentaire 3 2 2 2 2" xfId="2995"/>
    <cellStyle name="Commentaire 3 2 2 2 3" xfId="3567"/>
    <cellStyle name="Commentaire 3 2 2 2 4" xfId="4351"/>
    <cellStyle name="Commentaire 3 2 2 3" xfId="2623"/>
    <cellStyle name="Commentaire 3 2 2 4" xfId="3195"/>
    <cellStyle name="Commentaire 3 2 2 5" xfId="4057"/>
    <cellStyle name="Commentaire 3 2 2 6" xfId="4225"/>
    <cellStyle name="Commentaire 3 2 3" xfId="1884"/>
    <cellStyle name="Commentaire 3 2 4" xfId="2359"/>
    <cellStyle name="Commentaire 3 2 5" xfId="2539"/>
    <cellStyle name="Commentaire 3 2 6" xfId="3111"/>
    <cellStyle name="Commentaire 3 2 7" xfId="3973"/>
    <cellStyle name="Commentaire 3 2 8" xfId="4141"/>
    <cellStyle name="Commentaire 3 3" xfId="2117"/>
    <cellStyle name="Commentaire 3 3 2" xfId="2421"/>
    <cellStyle name="Commentaire 3 3 2 2" xfId="2973"/>
    <cellStyle name="Commentaire 3 3 2 3" xfId="3545"/>
    <cellStyle name="Commentaire 3 3 2 4" xfId="4329"/>
    <cellStyle name="Commentaire 3 3 3" xfId="2601"/>
    <cellStyle name="Commentaire 3 3 4" xfId="3173"/>
    <cellStyle name="Commentaire 3 3 5" xfId="4035"/>
    <cellStyle name="Commentaire 3 3 6" xfId="4203"/>
    <cellStyle name="Commentaire 3 4" xfId="1862"/>
    <cellStyle name="Commentaire 3 5" xfId="2337"/>
    <cellStyle name="Commentaire 3 6" xfId="2517"/>
    <cellStyle name="Commentaire 3 7" xfId="3089"/>
    <cellStyle name="Commentaire 3 8" xfId="3951"/>
    <cellStyle name="Commentaire 3 9" xfId="4119"/>
    <cellStyle name="Commentaire 4" xfId="1761"/>
    <cellStyle name="Commentaire 4 2" xfId="1907"/>
    <cellStyle name="Commentaire 4 2 2" xfId="2806"/>
    <cellStyle name="Commentaire 4 2 3" xfId="3378"/>
    <cellStyle name="Commentaire 4 2 4" xfId="4289"/>
    <cellStyle name="Commentaire 4 3" xfId="2381"/>
    <cellStyle name="Commentaire 4 4" xfId="2561"/>
    <cellStyle name="Commentaire 4 5" xfId="3133"/>
    <cellStyle name="Commentaire 4 6" xfId="3995"/>
    <cellStyle name="Commentaire 4 7" xfId="4163"/>
    <cellStyle name="Commentaire 5" xfId="1810"/>
    <cellStyle name="Commentaire 6" xfId="2285"/>
    <cellStyle name="Commentaire 7" xfId="2465"/>
    <cellStyle name="Commentaire 8" xfId="3049"/>
    <cellStyle name="Commentaire 9" xfId="3899"/>
    <cellStyle name="Currency 10" xfId="4"/>
    <cellStyle name="Currency 2" xfId="1413"/>
    <cellStyle name="Currency 2 2" xfId="1414"/>
    <cellStyle name="Currency 2 2 2" xfId="1415"/>
    <cellStyle name="Currency 2 2 3" xfId="1416"/>
    <cellStyle name="Currency 2 3" xfId="1417"/>
    <cellStyle name="Currency 3" xfId="1418"/>
    <cellStyle name="Currency 4" xfId="1419"/>
    <cellStyle name="Currency 4 2" xfId="1420"/>
    <cellStyle name="Currency 4 3" xfId="1421"/>
    <cellStyle name="Currency 5" xfId="1422"/>
    <cellStyle name="Currency 5 2" xfId="1423"/>
    <cellStyle name="Currency 6" xfId="1424"/>
    <cellStyle name="Currency 7" xfId="1425"/>
    <cellStyle name="Currency 8" xfId="1543"/>
    <cellStyle name="Currency 9" xfId="1604"/>
    <cellStyle name="Entrée" xfId="1426"/>
    <cellStyle name="Entrée 10" xfId="4080"/>
    <cellStyle name="Entrée 2" xfId="1557"/>
    <cellStyle name="Entrée 2 2" xfId="1984"/>
    <cellStyle name="Entrée 2 2 2" xfId="2400"/>
    <cellStyle name="Entrée 2 2 2 2" xfId="2880"/>
    <cellStyle name="Entrée 2 2 2 3" xfId="3452"/>
    <cellStyle name="Entrée 2 2 2 4" xfId="4308"/>
    <cellStyle name="Entrée 2 2 3" xfId="2580"/>
    <cellStyle name="Entrée 2 2 4" xfId="3152"/>
    <cellStyle name="Entrée 2 2 5" xfId="4014"/>
    <cellStyle name="Entrée 2 2 6" xfId="4182"/>
    <cellStyle name="Entrée 2 3" xfId="1829"/>
    <cellStyle name="Entrée 2 3 2" xfId="2680"/>
    <cellStyle name="Entrée 2 3 3" xfId="3252"/>
    <cellStyle name="Entrée 2 3 4" xfId="4247"/>
    <cellStyle name="Entrée 2 4" xfId="2304"/>
    <cellStyle name="Entrée 2 5" xfId="2484"/>
    <cellStyle name="Entrée 2 6" xfId="3068"/>
    <cellStyle name="Entrée 2 7" xfId="3918"/>
    <cellStyle name="Entrée 2 8" xfId="4098"/>
    <cellStyle name="Entrée 3" xfId="1697"/>
    <cellStyle name="Entrée 3 2" xfId="1734"/>
    <cellStyle name="Entrée 3 2 2" xfId="2155"/>
    <cellStyle name="Entrée 3 2 2 2" xfId="2451"/>
    <cellStyle name="Entrée 3 2 2 2 2" xfId="3003"/>
    <cellStyle name="Entrée 3 2 2 2 3" xfId="3575"/>
    <cellStyle name="Entrée 3 2 2 2 4" xfId="4359"/>
    <cellStyle name="Entrée 3 2 2 3" xfId="2631"/>
    <cellStyle name="Entrée 3 2 2 4" xfId="3203"/>
    <cellStyle name="Entrée 3 2 2 5" xfId="4065"/>
    <cellStyle name="Entrée 3 2 2 6" xfId="4233"/>
    <cellStyle name="Entrée 3 2 3" xfId="1892"/>
    <cellStyle name="Entrée 3 2 3 2" xfId="2780"/>
    <cellStyle name="Entrée 3 2 3 3" xfId="3352"/>
    <cellStyle name="Entrée 3 2 3 4" xfId="4275"/>
    <cellStyle name="Entrée 3 2 4" xfId="2367"/>
    <cellStyle name="Entrée 3 2 5" xfId="2547"/>
    <cellStyle name="Entrée 3 2 6" xfId="3119"/>
    <cellStyle name="Entrée 3 2 7" xfId="3981"/>
    <cellStyle name="Entrée 3 2 8" xfId="4149"/>
    <cellStyle name="Entrée 3 3" xfId="2118"/>
    <cellStyle name="Entrée 3 3 2" xfId="2422"/>
    <cellStyle name="Entrée 3 3 2 2" xfId="2974"/>
    <cellStyle name="Entrée 3 3 2 3" xfId="3546"/>
    <cellStyle name="Entrée 3 3 2 4" xfId="4330"/>
    <cellStyle name="Entrée 3 3 3" xfId="2602"/>
    <cellStyle name="Entrée 3 3 4" xfId="3174"/>
    <cellStyle name="Entrée 3 3 5" xfId="4036"/>
    <cellStyle name="Entrée 3 3 6" xfId="4204"/>
    <cellStyle name="Entrée 3 4" xfId="1863"/>
    <cellStyle name="Entrée 3 4 2" xfId="2766"/>
    <cellStyle name="Entrée 3 4 3" xfId="3338"/>
    <cellStyle name="Entrée 3 4 4" xfId="4261"/>
    <cellStyle name="Entrée 3 5" xfId="2338"/>
    <cellStyle name="Entrée 3 6" xfId="2518"/>
    <cellStyle name="Entrée 3 7" xfId="3090"/>
    <cellStyle name="Entrée 3 8" xfId="3952"/>
    <cellStyle name="Entrée 3 9" xfId="4120"/>
    <cellStyle name="Entrée 4" xfId="1762"/>
    <cellStyle name="Entrée 4 2" xfId="1908"/>
    <cellStyle name="Entrée 4 2 2" xfId="2807"/>
    <cellStyle name="Entrée 4 2 3" xfId="3379"/>
    <cellStyle name="Entrée 4 2 4" xfId="4290"/>
    <cellStyle name="Entrée 4 3" xfId="2382"/>
    <cellStyle name="Entrée 4 4" xfId="2562"/>
    <cellStyle name="Entrée 4 5" xfId="3134"/>
    <cellStyle name="Entrée 4 6" xfId="3996"/>
    <cellStyle name="Entrée 4 7" xfId="4164"/>
    <cellStyle name="Entrée 5" xfId="1811"/>
    <cellStyle name="Entrée 6" xfId="2286"/>
    <cellStyle name="Entrée 7" xfId="2466"/>
    <cellStyle name="Entrée 8" xfId="3050"/>
    <cellStyle name="Entrée 9" xfId="3900"/>
    <cellStyle name="Explanatory Text 2" xfId="1427"/>
    <cellStyle name="Good" xfId="1" builtinId="26"/>
    <cellStyle name="Good 2" xfId="1428"/>
    <cellStyle name="Heading 1 2" xfId="1429"/>
    <cellStyle name="Heading 2 2" xfId="1430"/>
    <cellStyle name="Heading 3 2" xfId="1431"/>
    <cellStyle name="Heading 4 2" xfId="1432"/>
    <cellStyle name="Hyperlink 2" xfId="1433"/>
    <cellStyle name="Hyperlink 2 2" xfId="1434"/>
    <cellStyle name="Hyperlink 2 3" xfId="1435"/>
    <cellStyle name="Hyperlink 2 4" xfId="1436"/>
    <cellStyle name="Hyperlink 3" xfId="1437"/>
    <cellStyle name="Input 2" xfId="1438"/>
    <cellStyle name="Input 2 10" xfId="3051"/>
    <cellStyle name="Input 2 11" xfId="3901"/>
    <cellStyle name="Input 2 12" xfId="4081"/>
    <cellStyle name="Input 2 2" xfId="1439"/>
    <cellStyle name="Input 2 2 10" xfId="4082"/>
    <cellStyle name="Input 2 2 2" xfId="1559"/>
    <cellStyle name="Input 2 2 2 2" xfId="1986"/>
    <cellStyle name="Input 2 2 2 2 2" xfId="2402"/>
    <cellStyle name="Input 2 2 2 2 2 2" xfId="2882"/>
    <cellStyle name="Input 2 2 2 2 2 3" xfId="3454"/>
    <cellStyle name="Input 2 2 2 2 2 4" xfId="4310"/>
    <cellStyle name="Input 2 2 2 2 3" xfId="2582"/>
    <cellStyle name="Input 2 2 2 2 4" xfId="3154"/>
    <cellStyle name="Input 2 2 2 2 5" xfId="4016"/>
    <cellStyle name="Input 2 2 2 2 6" xfId="4184"/>
    <cellStyle name="Input 2 2 2 3" xfId="1831"/>
    <cellStyle name="Input 2 2 2 3 2" xfId="2682"/>
    <cellStyle name="Input 2 2 2 3 3" xfId="3254"/>
    <cellStyle name="Input 2 2 2 3 4" xfId="4249"/>
    <cellStyle name="Input 2 2 2 4" xfId="2306"/>
    <cellStyle name="Input 2 2 2 5" xfId="2486"/>
    <cellStyle name="Input 2 2 2 6" xfId="3070"/>
    <cellStyle name="Input 2 2 2 7" xfId="3920"/>
    <cellStyle name="Input 2 2 2 8" xfId="4100"/>
    <cellStyle name="Input 2 2 3" xfId="1699"/>
    <cellStyle name="Input 2 2 3 2" xfId="1736"/>
    <cellStyle name="Input 2 2 3 2 2" xfId="2157"/>
    <cellStyle name="Input 2 2 3 2 2 2" xfId="2453"/>
    <cellStyle name="Input 2 2 3 2 2 2 2" xfId="3005"/>
    <cellStyle name="Input 2 2 3 2 2 2 3" xfId="3577"/>
    <cellStyle name="Input 2 2 3 2 2 2 4" xfId="4361"/>
    <cellStyle name="Input 2 2 3 2 2 3" xfId="2633"/>
    <cellStyle name="Input 2 2 3 2 2 4" xfId="3205"/>
    <cellStyle name="Input 2 2 3 2 2 5" xfId="4067"/>
    <cellStyle name="Input 2 2 3 2 2 6" xfId="4235"/>
    <cellStyle name="Input 2 2 3 2 3" xfId="1894"/>
    <cellStyle name="Input 2 2 3 2 3 2" xfId="2782"/>
    <cellStyle name="Input 2 2 3 2 3 3" xfId="3354"/>
    <cellStyle name="Input 2 2 3 2 3 4" xfId="4277"/>
    <cellStyle name="Input 2 2 3 2 4" xfId="2369"/>
    <cellStyle name="Input 2 2 3 2 5" xfId="2549"/>
    <cellStyle name="Input 2 2 3 2 6" xfId="3121"/>
    <cellStyle name="Input 2 2 3 2 7" xfId="3983"/>
    <cellStyle name="Input 2 2 3 2 8" xfId="4151"/>
    <cellStyle name="Input 2 2 3 3" xfId="2120"/>
    <cellStyle name="Input 2 2 3 3 2" xfId="2424"/>
    <cellStyle name="Input 2 2 3 3 2 2" xfId="2976"/>
    <cellStyle name="Input 2 2 3 3 2 3" xfId="3548"/>
    <cellStyle name="Input 2 2 3 3 2 4" xfId="4332"/>
    <cellStyle name="Input 2 2 3 3 3" xfId="2604"/>
    <cellStyle name="Input 2 2 3 3 4" xfId="3176"/>
    <cellStyle name="Input 2 2 3 3 5" xfId="4038"/>
    <cellStyle name="Input 2 2 3 3 6" xfId="4206"/>
    <cellStyle name="Input 2 2 3 4" xfId="1865"/>
    <cellStyle name="Input 2 2 3 4 2" xfId="2768"/>
    <cellStyle name="Input 2 2 3 4 3" xfId="3340"/>
    <cellStyle name="Input 2 2 3 4 4" xfId="4263"/>
    <cellStyle name="Input 2 2 3 5" xfId="2340"/>
    <cellStyle name="Input 2 2 3 6" xfId="2520"/>
    <cellStyle name="Input 2 2 3 7" xfId="3092"/>
    <cellStyle name="Input 2 2 3 8" xfId="3954"/>
    <cellStyle name="Input 2 2 3 9" xfId="4122"/>
    <cellStyle name="Input 2 2 4" xfId="1764"/>
    <cellStyle name="Input 2 2 4 2" xfId="1910"/>
    <cellStyle name="Input 2 2 4 2 2" xfId="2809"/>
    <cellStyle name="Input 2 2 4 2 3" xfId="3381"/>
    <cellStyle name="Input 2 2 4 2 4" xfId="4292"/>
    <cellStyle name="Input 2 2 4 3" xfId="2384"/>
    <cellStyle name="Input 2 2 4 4" xfId="2564"/>
    <cellStyle name="Input 2 2 4 5" xfId="3136"/>
    <cellStyle name="Input 2 2 4 6" xfId="3998"/>
    <cellStyle name="Input 2 2 4 7" xfId="4166"/>
    <cellStyle name="Input 2 2 5" xfId="1813"/>
    <cellStyle name="Input 2 2 6" xfId="2288"/>
    <cellStyle name="Input 2 2 7" xfId="2468"/>
    <cellStyle name="Input 2 2 8" xfId="3052"/>
    <cellStyle name="Input 2 2 9" xfId="3902"/>
    <cellStyle name="Input 2 3" xfId="1440"/>
    <cellStyle name="Input 2 3 10" xfId="4083"/>
    <cellStyle name="Input 2 3 2" xfId="1560"/>
    <cellStyle name="Input 2 3 2 2" xfId="1987"/>
    <cellStyle name="Input 2 3 2 2 2" xfId="2403"/>
    <cellStyle name="Input 2 3 2 2 2 2" xfId="2883"/>
    <cellStyle name="Input 2 3 2 2 2 3" xfId="3455"/>
    <cellStyle name="Input 2 3 2 2 2 4" xfId="4311"/>
    <cellStyle name="Input 2 3 2 2 3" xfId="2583"/>
    <cellStyle name="Input 2 3 2 2 4" xfId="3155"/>
    <cellStyle name="Input 2 3 2 2 5" xfId="4017"/>
    <cellStyle name="Input 2 3 2 2 6" xfId="4185"/>
    <cellStyle name="Input 2 3 2 3" xfId="1832"/>
    <cellStyle name="Input 2 3 2 3 2" xfId="2683"/>
    <cellStyle name="Input 2 3 2 3 3" xfId="3255"/>
    <cellStyle name="Input 2 3 2 3 4" xfId="4250"/>
    <cellStyle name="Input 2 3 2 4" xfId="2307"/>
    <cellStyle name="Input 2 3 2 5" xfId="2487"/>
    <cellStyle name="Input 2 3 2 6" xfId="3071"/>
    <cellStyle name="Input 2 3 2 7" xfId="3921"/>
    <cellStyle name="Input 2 3 2 8" xfId="4101"/>
    <cellStyle name="Input 2 3 3" xfId="1700"/>
    <cellStyle name="Input 2 3 3 2" xfId="1737"/>
    <cellStyle name="Input 2 3 3 2 2" xfId="2158"/>
    <cellStyle name="Input 2 3 3 2 2 2" xfId="2454"/>
    <cellStyle name="Input 2 3 3 2 2 2 2" xfId="3006"/>
    <cellStyle name="Input 2 3 3 2 2 2 3" xfId="3578"/>
    <cellStyle name="Input 2 3 3 2 2 2 4" xfId="4362"/>
    <cellStyle name="Input 2 3 3 2 2 3" xfId="2634"/>
    <cellStyle name="Input 2 3 3 2 2 4" xfId="3206"/>
    <cellStyle name="Input 2 3 3 2 2 5" xfId="4068"/>
    <cellStyle name="Input 2 3 3 2 2 6" xfId="4236"/>
    <cellStyle name="Input 2 3 3 2 3" xfId="1895"/>
    <cellStyle name="Input 2 3 3 2 3 2" xfId="2783"/>
    <cellStyle name="Input 2 3 3 2 3 3" xfId="3355"/>
    <cellStyle name="Input 2 3 3 2 3 4" xfId="4278"/>
    <cellStyle name="Input 2 3 3 2 4" xfId="2370"/>
    <cellStyle name="Input 2 3 3 2 5" xfId="2550"/>
    <cellStyle name="Input 2 3 3 2 6" xfId="3122"/>
    <cellStyle name="Input 2 3 3 2 7" xfId="3984"/>
    <cellStyle name="Input 2 3 3 2 8" xfId="4152"/>
    <cellStyle name="Input 2 3 3 3" xfId="2121"/>
    <cellStyle name="Input 2 3 3 3 2" xfId="2425"/>
    <cellStyle name="Input 2 3 3 3 2 2" xfId="2977"/>
    <cellStyle name="Input 2 3 3 3 2 3" xfId="3549"/>
    <cellStyle name="Input 2 3 3 3 2 4" xfId="4333"/>
    <cellStyle name="Input 2 3 3 3 3" xfId="2605"/>
    <cellStyle name="Input 2 3 3 3 4" xfId="3177"/>
    <cellStyle name="Input 2 3 3 3 5" xfId="4039"/>
    <cellStyle name="Input 2 3 3 3 6" xfId="4207"/>
    <cellStyle name="Input 2 3 3 4" xfId="1866"/>
    <cellStyle name="Input 2 3 3 4 2" xfId="2769"/>
    <cellStyle name="Input 2 3 3 4 3" xfId="3341"/>
    <cellStyle name="Input 2 3 3 4 4" xfId="4264"/>
    <cellStyle name="Input 2 3 3 5" xfId="2341"/>
    <cellStyle name="Input 2 3 3 6" xfId="2521"/>
    <cellStyle name="Input 2 3 3 7" xfId="3093"/>
    <cellStyle name="Input 2 3 3 8" xfId="3955"/>
    <cellStyle name="Input 2 3 3 9" xfId="4123"/>
    <cellStyle name="Input 2 3 4" xfId="1765"/>
    <cellStyle name="Input 2 3 4 2" xfId="1911"/>
    <cellStyle name="Input 2 3 4 2 2" xfId="2810"/>
    <cellStyle name="Input 2 3 4 2 3" xfId="3382"/>
    <cellStyle name="Input 2 3 4 2 4" xfId="4293"/>
    <cellStyle name="Input 2 3 4 3" xfId="2385"/>
    <cellStyle name="Input 2 3 4 4" xfId="2565"/>
    <cellStyle name="Input 2 3 4 5" xfId="3137"/>
    <cellStyle name="Input 2 3 4 6" xfId="3999"/>
    <cellStyle name="Input 2 3 4 7" xfId="4167"/>
    <cellStyle name="Input 2 3 5" xfId="1814"/>
    <cellStyle name="Input 2 3 6" xfId="2289"/>
    <cellStyle name="Input 2 3 7" xfId="2469"/>
    <cellStyle name="Input 2 3 8" xfId="3053"/>
    <cellStyle name="Input 2 3 9" xfId="3903"/>
    <cellStyle name="Input 2 4" xfId="1558"/>
    <cellStyle name="Input 2 4 2" xfId="1985"/>
    <cellStyle name="Input 2 4 2 2" xfId="2401"/>
    <cellStyle name="Input 2 4 2 2 2" xfId="2881"/>
    <cellStyle name="Input 2 4 2 2 3" xfId="3453"/>
    <cellStyle name="Input 2 4 2 2 4" xfId="4309"/>
    <cellStyle name="Input 2 4 2 3" xfId="2581"/>
    <cellStyle name="Input 2 4 2 4" xfId="3153"/>
    <cellStyle name="Input 2 4 2 5" xfId="4015"/>
    <cellStyle name="Input 2 4 2 6" xfId="4183"/>
    <cellStyle name="Input 2 4 3" xfId="1830"/>
    <cellStyle name="Input 2 4 3 2" xfId="2681"/>
    <cellStyle name="Input 2 4 3 3" xfId="3253"/>
    <cellStyle name="Input 2 4 3 4" xfId="4248"/>
    <cellStyle name="Input 2 4 4" xfId="2305"/>
    <cellStyle name="Input 2 4 5" xfId="2485"/>
    <cellStyle name="Input 2 4 6" xfId="3069"/>
    <cellStyle name="Input 2 4 7" xfId="3919"/>
    <cellStyle name="Input 2 4 8" xfId="4099"/>
    <cellStyle name="Input 2 5" xfId="1698"/>
    <cellStyle name="Input 2 5 2" xfId="1735"/>
    <cellStyle name="Input 2 5 2 2" xfId="2156"/>
    <cellStyle name="Input 2 5 2 2 2" xfId="2452"/>
    <cellStyle name="Input 2 5 2 2 2 2" xfId="3004"/>
    <cellStyle name="Input 2 5 2 2 2 3" xfId="3576"/>
    <cellStyle name="Input 2 5 2 2 2 4" xfId="4360"/>
    <cellStyle name="Input 2 5 2 2 3" xfId="2632"/>
    <cellStyle name="Input 2 5 2 2 4" xfId="3204"/>
    <cellStyle name="Input 2 5 2 2 5" xfId="4066"/>
    <cellStyle name="Input 2 5 2 2 6" xfId="4234"/>
    <cellStyle name="Input 2 5 2 3" xfId="1893"/>
    <cellStyle name="Input 2 5 2 3 2" xfId="2781"/>
    <cellStyle name="Input 2 5 2 3 3" xfId="3353"/>
    <cellStyle name="Input 2 5 2 3 4" xfId="4276"/>
    <cellStyle name="Input 2 5 2 4" xfId="2368"/>
    <cellStyle name="Input 2 5 2 5" xfId="2548"/>
    <cellStyle name="Input 2 5 2 6" xfId="3120"/>
    <cellStyle name="Input 2 5 2 7" xfId="3982"/>
    <cellStyle name="Input 2 5 2 8" xfId="4150"/>
    <cellStyle name="Input 2 5 3" xfId="2119"/>
    <cellStyle name="Input 2 5 3 2" xfId="2423"/>
    <cellStyle name="Input 2 5 3 2 2" xfId="2975"/>
    <cellStyle name="Input 2 5 3 2 3" xfId="3547"/>
    <cellStyle name="Input 2 5 3 2 4" xfId="4331"/>
    <cellStyle name="Input 2 5 3 3" xfId="2603"/>
    <cellStyle name="Input 2 5 3 4" xfId="3175"/>
    <cellStyle name="Input 2 5 3 5" xfId="4037"/>
    <cellStyle name="Input 2 5 3 6" xfId="4205"/>
    <cellStyle name="Input 2 5 4" xfId="1864"/>
    <cellStyle name="Input 2 5 4 2" xfId="2767"/>
    <cellStyle name="Input 2 5 4 3" xfId="3339"/>
    <cellStyle name="Input 2 5 4 4" xfId="4262"/>
    <cellStyle name="Input 2 5 5" xfId="2339"/>
    <cellStyle name="Input 2 5 6" xfId="2519"/>
    <cellStyle name="Input 2 5 7" xfId="3091"/>
    <cellStyle name="Input 2 5 8" xfId="3953"/>
    <cellStyle name="Input 2 5 9" xfId="4121"/>
    <cellStyle name="Input 2 6" xfId="1763"/>
    <cellStyle name="Input 2 6 2" xfId="1909"/>
    <cellStyle name="Input 2 6 2 2" xfId="2808"/>
    <cellStyle name="Input 2 6 2 3" xfId="3380"/>
    <cellStyle name="Input 2 6 2 4" xfId="4291"/>
    <cellStyle name="Input 2 6 3" xfId="2383"/>
    <cellStyle name="Input 2 6 4" xfId="2563"/>
    <cellStyle name="Input 2 6 5" xfId="3135"/>
    <cellStyle name="Input 2 6 6" xfId="3997"/>
    <cellStyle name="Input 2 6 7" xfId="4165"/>
    <cellStyle name="Input 2 7" xfId="1812"/>
    <cellStyle name="Input 2 8" xfId="2287"/>
    <cellStyle name="Input 2 9" xfId="2467"/>
    <cellStyle name="Linked Cell 2" xfId="1441"/>
    <cellStyle name="Neutral 2" xfId="1442"/>
    <cellStyle name="Normal" xfId="0" builtinId="0"/>
    <cellStyle name="Normal 10" xfId="1443"/>
    <cellStyle name="Normal 10 2" xfId="1561"/>
    <cellStyle name="Normal 10 2 2" xfId="1691"/>
    <cellStyle name="Normal 10 2 2 2" xfId="2112"/>
    <cellStyle name="Normal 10 2 2 2 2" xfId="2260"/>
    <cellStyle name="Normal 10 2 3" xfId="1654"/>
    <cellStyle name="Normal 10 2 3 2" xfId="2075"/>
    <cellStyle name="Normal 10 2 3 2 2" xfId="2245"/>
    <cellStyle name="Normal 10 2 4" xfId="1988"/>
    <cellStyle name="Normal 10 2 4 2" xfId="2221"/>
    <cellStyle name="Normal 10 2 5" xfId="1833"/>
    <cellStyle name="Normal 10 2 6" xfId="2308"/>
    <cellStyle name="Normal 10 2 7" xfId="2488"/>
    <cellStyle name="Normal 10 2 8" xfId="3922"/>
    <cellStyle name="Normal 10 3" xfId="1613"/>
    <cellStyle name="Normal 10 3 2" xfId="2036"/>
    <cellStyle name="Normal 10 3 2 2" xfId="2233"/>
    <cellStyle name="Normal 10 4" xfId="1750"/>
    <cellStyle name="Normal 10 4 2" xfId="2171"/>
    <cellStyle name="Normal 10 4 2 2" xfId="2269"/>
    <cellStyle name="Normal 10 4 3" xfId="1902"/>
    <cellStyle name="Normal 10 5" xfId="1940"/>
    <cellStyle name="Normal 10 5 2" xfId="2209"/>
    <cellStyle name="Normal 11" xfId="1444"/>
    <cellStyle name="Normal 12" xfId="1445"/>
    <cellStyle name="Normal 13" xfId="1446"/>
    <cellStyle name="Normal 13 2" xfId="1562"/>
    <cellStyle name="Normal 13 2 2" xfId="1690"/>
    <cellStyle name="Normal 13 2 2 2" xfId="2111"/>
    <cellStyle name="Normal 13 2 2 2 2" xfId="2259"/>
    <cellStyle name="Normal 13 2 3" xfId="1655"/>
    <cellStyle name="Normal 13 2 3 2" xfId="2076"/>
    <cellStyle name="Normal 13 2 3 2 2" xfId="2246"/>
    <cellStyle name="Normal 13 2 4" xfId="1989"/>
    <cellStyle name="Normal 13 2 4 2" xfId="2222"/>
    <cellStyle name="Normal 13 2 5" xfId="1834"/>
    <cellStyle name="Normal 13 2 6" xfId="2309"/>
    <cellStyle name="Normal 13 2 7" xfId="2489"/>
    <cellStyle name="Normal 13 2 8" xfId="3923"/>
    <cellStyle name="Normal 13 3" xfId="1614"/>
    <cellStyle name="Normal 13 3 2" xfId="2037"/>
    <cellStyle name="Normal 13 3 2 2" xfId="2234"/>
    <cellStyle name="Normal 13 4" xfId="1766"/>
    <cellStyle name="Normal 13 4 2" xfId="2178"/>
    <cellStyle name="Normal 13 4 2 2" xfId="2270"/>
    <cellStyle name="Normal 13 4 3" xfId="1912"/>
    <cellStyle name="Normal 13 5" xfId="1941"/>
    <cellStyle name="Normal 13 5 2" xfId="2210"/>
    <cellStyle name="Normal 14" xfId="1447"/>
    <cellStyle name="Normal 14 2" xfId="1448"/>
    <cellStyle name="Normal 14 2 2" xfId="1563"/>
    <cellStyle name="Normal 14 2 2 2" xfId="1656"/>
    <cellStyle name="Normal 14 2 2 2 2" xfId="2077"/>
    <cellStyle name="Normal 14 2 2 2 2 2" xfId="2947"/>
    <cellStyle name="Normal 14 2 2 2 2 2 2" xfId="3845"/>
    <cellStyle name="Normal 14 2 2 2 2 3" xfId="3519"/>
    <cellStyle name="Normal 14 2 2 2 3" xfId="2744"/>
    <cellStyle name="Normal 14 2 2 2 3 2" xfId="3706"/>
    <cellStyle name="Normal 14 2 2 2 4" xfId="3316"/>
    <cellStyle name="Normal 14 2 2 3" xfId="1990"/>
    <cellStyle name="Normal 14 2 2 3 2" xfId="2884"/>
    <cellStyle name="Normal 14 2 2 3 2 2" xfId="3791"/>
    <cellStyle name="Normal 14 2 2 3 3" xfId="3456"/>
    <cellStyle name="Normal 14 2 2 4" xfId="2684"/>
    <cellStyle name="Normal 14 2 2 4 2" xfId="3652"/>
    <cellStyle name="Normal 14 2 2 5" xfId="3256"/>
    <cellStyle name="Normal 14 2 3" xfId="1615"/>
    <cellStyle name="Normal 14 2 3 2" xfId="2038"/>
    <cellStyle name="Normal 14 2 3 2 2" xfId="2920"/>
    <cellStyle name="Normal 14 2 3 2 2 2" xfId="3818"/>
    <cellStyle name="Normal 14 2 3 2 3" xfId="3492"/>
    <cellStyle name="Normal 14 2 3 3" xfId="2717"/>
    <cellStyle name="Normal 14 2 3 3 2" xfId="3679"/>
    <cellStyle name="Normal 14 2 3 4" xfId="3289"/>
    <cellStyle name="Normal 14 2 4" xfId="1767"/>
    <cellStyle name="Normal 14 2 4 2" xfId="2179"/>
    <cellStyle name="Normal 14 2 4 2 2" xfId="3025"/>
    <cellStyle name="Normal 14 2 4 2 2 2" xfId="3875"/>
    <cellStyle name="Normal 14 2 4 2 3" xfId="3597"/>
    <cellStyle name="Normal 14 2 4 3" xfId="2811"/>
    <cellStyle name="Normal 14 2 4 3 2" xfId="3736"/>
    <cellStyle name="Normal 14 2 4 4" xfId="3383"/>
    <cellStyle name="Normal 14 2 5" xfId="1942"/>
    <cellStyle name="Normal 14 2 5 2" xfId="2848"/>
    <cellStyle name="Normal 14 2 5 2 2" xfId="3764"/>
    <cellStyle name="Normal 14 2 5 3" xfId="3420"/>
    <cellStyle name="Normal 14 2 6" xfId="2649"/>
    <cellStyle name="Normal 14 2 6 2" xfId="3625"/>
    <cellStyle name="Normal 14 2 7" xfId="3221"/>
    <cellStyle name="Normal 14 3" xfId="1449"/>
    <cellStyle name="Normal 15" xfId="1450"/>
    <cellStyle name="Normal 15 2" xfId="1564"/>
    <cellStyle name="Normal 15 2 2" xfId="1657"/>
    <cellStyle name="Normal 15 2 2 2" xfId="2078"/>
    <cellStyle name="Normal 15 2 2 2 2" xfId="2948"/>
    <cellStyle name="Normal 15 2 2 2 2 2" xfId="3846"/>
    <cellStyle name="Normal 15 2 2 2 3" xfId="3520"/>
    <cellStyle name="Normal 15 2 2 3" xfId="2745"/>
    <cellStyle name="Normal 15 2 2 3 2" xfId="3707"/>
    <cellStyle name="Normal 15 2 2 4" xfId="3317"/>
    <cellStyle name="Normal 15 2 3" xfId="1991"/>
    <cellStyle name="Normal 15 2 3 2" xfId="2885"/>
    <cellStyle name="Normal 15 2 3 2 2" xfId="3792"/>
    <cellStyle name="Normal 15 2 3 3" xfId="3457"/>
    <cellStyle name="Normal 15 2 4" xfId="2685"/>
    <cellStyle name="Normal 15 2 4 2" xfId="3653"/>
    <cellStyle name="Normal 15 2 5" xfId="3257"/>
    <cellStyle name="Normal 15 3" xfId="1616"/>
    <cellStyle name="Normal 15 3 2" xfId="2039"/>
    <cellStyle name="Normal 15 3 2 2" xfId="2921"/>
    <cellStyle name="Normal 15 3 2 2 2" xfId="3819"/>
    <cellStyle name="Normal 15 3 2 3" xfId="3493"/>
    <cellStyle name="Normal 15 3 3" xfId="2718"/>
    <cellStyle name="Normal 15 3 3 2" xfId="3680"/>
    <cellStyle name="Normal 15 3 4" xfId="3290"/>
    <cellStyle name="Normal 15 4" xfId="1768"/>
    <cellStyle name="Normal 15 4 2" xfId="2180"/>
    <cellStyle name="Normal 15 4 2 2" xfId="3026"/>
    <cellStyle name="Normal 15 4 2 2 2" xfId="3876"/>
    <cellStyle name="Normal 15 4 2 3" xfId="3598"/>
    <cellStyle name="Normal 15 4 3" xfId="2812"/>
    <cellStyle name="Normal 15 4 3 2" xfId="3737"/>
    <cellStyle name="Normal 15 4 4" xfId="3384"/>
    <cellStyle name="Normal 15 5" xfId="1943"/>
    <cellStyle name="Normal 15 5 2" xfId="2849"/>
    <cellStyle name="Normal 15 5 2 2" xfId="3765"/>
    <cellStyle name="Normal 15 5 3" xfId="3421"/>
    <cellStyle name="Normal 15 6" xfId="2650"/>
    <cellStyle name="Normal 15 6 2" xfId="3626"/>
    <cellStyle name="Normal 15 7" xfId="3222"/>
    <cellStyle name="Normal 16" xfId="1451"/>
    <cellStyle name="Normal 16 2" xfId="1565"/>
    <cellStyle name="Normal 16 2 2" xfId="1658"/>
    <cellStyle name="Normal 16 2 2 2" xfId="2079"/>
    <cellStyle name="Normal 16 2 2 2 2" xfId="2949"/>
    <cellStyle name="Normal 16 2 2 2 2 2" xfId="3847"/>
    <cellStyle name="Normal 16 2 2 2 3" xfId="3521"/>
    <cellStyle name="Normal 16 2 2 3" xfId="2746"/>
    <cellStyle name="Normal 16 2 2 3 2" xfId="3708"/>
    <cellStyle name="Normal 16 2 2 4" xfId="3318"/>
    <cellStyle name="Normal 16 2 3" xfId="1992"/>
    <cellStyle name="Normal 16 2 3 2" xfId="2886"/>
    <cellStyle name="Normal 16 2 3 2 2" xfId="3793"/>
    <cellStyle name="Normal 16 2 3 3" xfId="3458"/>
    <cellStyle name="Normal 16 2 4" xfId="2686"/>
    <cellStyle name="Normal 16 2 4 2" xfId="3654"/>
    <cellStyle name="Normal 16 2 5" xfId="3258"/>
    <cellStyle name="Normal 16 3" xfId="1617"/>
    <cellStyle name="Normal 16 3 2" xfId="2040"/>
    <cellStyle name="Normal 16 3 2 2" xfId="2922"/>
    <cellStyle name="Normal 16 3 2 2 2" xfId="3820"/>
    <cellStyle name="Normal 16 3 2 3" xfId="3494"/>
    <cellStyle name="Normal 16 3 3" xfId="2719"/>
    <cellStyle name="Normal 16 3 3 2" xfId="3681"/>
    <cellStyle name="Normal 16 3 4" xfId="3291"/>
    <cellStyle name="Normal 16 4" xfId="1769"/>
    <cellStyle name="Normal 16 4 2" xfId="2181"/>
    <cellStyle name="Normal 16 4 2 2" xfId="3027"/>
    <cellStyle name="Normal 16 4 2 2 2" xfId="3877"/>
    <cellStyle name="Normal 16 4 2 3" xfId="3599"/>
    <cellStyle name="Normal 16 4 3" xfId="2813"/>
    <cellStyle name="Normal 16 4 3 2" xfId="3738"/>
    <cellStyle name="Normal 16 4 4" xfId="3385"/>
    <cellStyle name="Normal 16 5" xfId="1944"/>
    <cellStyle name="Normal 16 5 2" xfId="2850"/>
    <cellStyle name="Normal 16 5 2 2" xfId="3766"/>
    <cellStyle name="Normal 16 5 3" xfId="3422"/>
    <cellStyle name="Normal 16 6" xfId="2651"/>
    <cellStyle name="Normal 16 6 2" xfId="3627"/>
    <cellStyle name="Normal 16 7" xfId="3223"/>
    <cellStyle name="Normal 17" xfId="1534"/>
    <cellStyle name="Normal 17 2" xfId="1539"/>
    <cellStyle name="Normal 17 2 2" xfId="1600"/>
    <cellStyle name="Normal 17 2 2 2" xfId="1683"/>
    <cellStyle name="Normal 17 2 2 2 2" xfId="2104"/>
    <cellStyle name="Normal 17 2 2 2 2 2" xfId="2964"/>
    <cellStyle name="Normal 17 2 2 2 2 2 2" xfId="3862"/>
    <cellStyle name="Normal 17 2 2 2 2 3" xfId="3536"/>
    <cellStyle name="Normal 17 2 2 2 3" xfId="2761"/>
    <cellStyle name="Normal 17 2 2 2 3 2" xfId="3723"/>
    <cellStyle name="Normal 17 2 2 2 4" xfId="3333"/>
    <cellStyle name="Normal 17 2 2 3" xfId="2026"/>
    <cellStyle name="Normal 17 2 2 3 2" xfId="2910"/>
    <cellStyle name="Normal 17 2 2 3 2 2" xfId="3808"/>
    <cellStyle name="Normal 17 2 2 3 3" xfId="3482"/>
    <cellStyle name="Normal 17 2 2 4" xfId="2707"/>
    <cellStyle name="Normal 17 2 2 4 2" xfId="3669"/>
    <cellStyle name="Normal 17 2 2 5" xfId="3279"/>
    <cellStyle name="Normal 17 2 3" xfId="1643"/>
    <cellStyle name="Normal 17 2 3 2" xfId="2065"/>
    <cellStyle name="Normal 17 2 3 2 2" xfId="2937"/>
    <cellStyle name="Normal 17 2 3 2 2 2" xfId="3835"/>
    <cellStyle name="Normal 17 2 3 2 3" xfId="3509"/>
    <cellStyle name="Normal 17 2 3 3" xfId="2734"/>
    <cellStyle name="Normal 17 2 3 3 2" xfId="3696"/>
    <cellStyle name="Normal 17 2 3 4" xfId="3306"/>
    <cellStyle name="Normal 17 2 4" xfId="1748"/>
    <cellStyle name="Normal 17 2 4 2" xfId="2169"/>
    <cellStyle name="Normal 17 2 4 2 2" xfId="3017"/>
    <cellStyle name="Normal 17 2 4 2 2 2" xfId="3867"/>
    <cellStyle name="Normal 17 2 4 2 3" xfId="3589"/>
    <cellStyle name="Normal 17 2 4 3" xfId="2794"/>
    <cellStyle name="Normal 17 2 4 3 2" xfId="3728"/>
    <cellStyle name="Normal 17 2 4 4" xfId="3366"/>
    <cellStyle name="Normal 17 2 5" xfId="1969"/>
    <cellStyle name="Normal 17 2 5 2" xfId="2865"/>
    <cellStyle name="Normal 17 2 5 2 2" xfId="3781"/>
    <cellStyle name="Normal 17 2 5 3" xfId="3437"/>
    <cellStyle name="Normal 17 2 6" xfId="2666"/>
    <cellStyle name="Normal 17 2 6 2" xfId="3642"/>
    <cellStyle name="Normal 17 2 7" xfId="3238"/>
    <cellStyle name="Normal 17 3" xfId="1596"/>
    <cellStyle name="Normal 17 3 2" xfId="1679"/>
    <cellStyle name="Normal 17 3 2 2" xfId="2100"/>
    <cellStyle name="Normal 17 3 2 2 2" xfId="2960"/>
    <cellStyle name="Normal 17 3 2 2 2 2" xfId="3858"/>
    <cellStyle name="Normal 17 3 2 2 3" xfId="3532"/>
    <cellStyle name="Normal 17 3 2 3" xfId="2757"/>
    <cellStyle name="Normal 17 3 2 3 2" xfId="3719"/>
    <cellStyle name="Normal 17 3 2 4" xfId="3329"/>
    <cellStyle name="Normal 17 3 3" xfId="2022"/>
    <cellStyle name="Normal 17 3 3 2" xfId="2906"/>
    <cellStyle name="Normal 17 3 3 2 2" xfId="3804"/>
    <cellStyle name="Normal 17 3 3 3" xfId="3478"/>
    <cellStyle name="Normal 17 3 4" xfId="2703"/>
    <cellStyle name="Normal 17 3 4 2" xfId="3665"/>
    <cellStyle name="Normal 17 3 5" xfId="3275"/>
    <cellStyle name="Normal 17 4" xfId="1639"/>
    <cellStyle name="Normal 17 4 2" xfId="2061"/>
    <cellStyle name="Normal 17 4 2 2" xfId="2933"/>
    <cellStyle name="Normal 17 4 2 2 2" xfId="3831"/>
    <cellStyle name="Normal 17 4 2 3" xfId="3505"/>
    <cellStyle name="Normal 17 4 3" xfId="2730"/>
    <cellStyle name="Normal 17 4 3 2" xfId="3692"/>
    <cellStyle name="Normal 17 4 4" xfId="3302"/>
    <cellStyle name="Normal 17 5" xfId="1770"/>
    <cellStyle name="Normal 17 5 2" xfId="2182"/>
    <cellStyle name="Normal 17 5 2 2" xfId="3028"/>
    <cellStyle name="Normal 17 5 2 2 2" xfId="3878"/>
    <cellStyle name="Normal 17 5 2 3" xfId="3600"/>
    <cellStyle name="Normal 17 5 3" xfId="2814"/>
    <cellStyle name="Normal 17 5 3 2" xfId="3739"/>
    <cellStyle name="Normal 17 5 4" xfId="3386"/>
    <cellStyle name="Normal 17 6" xfId="1965"/>
    <cellStyle name="Normal 17 6 2" xfId="2861"/>
    <cellStyle name="Normal 17 6 2 2" xfId="3777"/>
    <cellStyle name="Normal 17 6 3" xfId="3433"/>
    <cellStyle name="Normal 17 7" xfId="2662"/>
    <cellStyle name="Normal 17 7 2" xfId="3638"/>
    <cellStyle name="Normal 17 8" xfId="3234"/>
    <cellStyle name="Normal 18" xfId="1536"/>
    <cellStyle name="Normal 18 2" xfId="1598"/>
    <cellStyle name="Normal 18 2 2" xfId="1681"/>
    <cellStyle name="Normal 18 2 2 2" xfId="2102"/>
    <cellStyle name="Normal 18 2 2 2 2" xfId="2962"/>
    <cellStyle name="Normal 18 2 2 2 2 2" xfId="3860"/>
    <cellStyle name="Normal 18 2 2 2 3" xfId="3534"/>
    <cellStyle name="Normal 18 2 2 3" xfId="2759"/>
    <cellStyle name="Normal 18 2 2 3 2" xfId="3721"/>
    <cellStyle name="Normal 18 2 2 4" xfId="3331"/>
    <cellStyle name="Normal 18 2 3" xfId="2024"/>
    <cellStyle name="Normal 18 2 3 2" xfId="2908"/>
    <cellStyle name="Normal 18 2 3 2 2" xfId="3806"/>
    <cellStyle name="Normal 18 2 3 3" xfId="3480"/>
    <cellStyle name="Normal 18 2 4" xfId="2705"/>
    <cellStyle name="Normal 18 2 4 2" xfId="3667"/>
    <cellStyle name="Normal 18 2 5" xfId="3277"/>
    <cellStyle name="Normal 18 3" xfId="1641"/>
    <cellStyle name="Normal 18 3 2" xfId="2063"/>
    <cellStyle name="Normal 18 3 2 2" xfId="2935"/>
    <cellStyle name="Normal 18 3 2 2 2" xfId="3833"/>
    <cellStyle name="Normal 18 3 2 3" xfId="3507"/>
    <cellStyle name="Normal 18 3 3" xfId="2732"/>
    <cellStyle name="Normal 18 3 3 2" xfId="3694"/>
    <cellStyle name="Normal 18 3 4" xfId="3304"/>
    <cellStyle name="Normal 18 4" xfId="1771"/>
    <cellStyle name="Normal 18 4 2" xfId="2183"/>
    <cellStyle name="Normal 18 4 2 2" xfId="3029"/>
    <cellStyle name="Normal 18 4 2 2 2" xfId="3879"/>
    <cellStyle name="Normal 18 4 2 3" xfId="3601"/>
    <cellStyle name="Normal 18 4 3" xfId="2815"/>
    <cellStyle name="Normal 18 4 3 2" xfId="3740"/>
    <cellStyle name="Normal 18 4 4" xfId="3387"/>
    <cellStyle name="Normal 18 5" xfId="1967"/>
    <cellStyle name="Normal 18 5 2" xfId="2863"/>
    <cellStyle name="Normal 18 5 2 2" xfId="3779"/>
    <cellStyle name="Normal 18 5 3" xfId="3435"/>
    <cellStyle name="Normal 18 6" xfId="2664"/>
    <cellStyle name="Normal 18 6 2" xfId="3640"/>
    <cellStyle name="Normal 18 7" xfId="3236"/>
    <cellStyle name="Normal 19" xfId="1542"/>
    <cellStyle name="Normal 2" xfId="6"/>
    <cellStyle name="Normal 2 10" xfId="7"/>
    <cellStyle name="Normal 2 11" xfId="8"/>
    <cellStyle name="Normal 2 12" xfId="9"/>
    <cellStyle name="Normal 2 13" xfId="10"/>
    <cellStyle name="Normal 2 14" xfId="11"/>
    <cellStyle name="Normal 2 15" xfId="12"/>
    <cellStyle name="Normal 2 16" xfId="13"/>
    <cellStyle name="Normal 2 17" xfId="14"/>
    <cellStyle name="Normal 2 18" xfId="15"/>
    <cellStyle name="Normal 2 19" xfId="16"/>
    <cellStyle name="Normal 2 2" xfId="17"/>
    <cellStyle name="Normal 2 2 2" xfId="1452"/>
    <cellStyle name="Normal 2 2 3" xfId="1453"/>
    <cellStyle name="Normal 2 20" xfId="18"/>
    <cellStyle name="Normal 2 21" xfId="19"/>
    <cellStyle name="Normal 2 22" xfId="20"/>
    <cellStyle name="Normal 2 23" xfId="21"/>
    <cellStyle name="Normal 2 24" xfId="22"/>
    <cellStyle name="Normal 2 25" xfId="23"/>
    <cellStyle name="Normal 2 26" xfId="24"/>
    <cellStyle name="Normal 2 27" xfId="25"/>
    <cellStyle name="Normal 2 28" xfId="26"/>
    <cellStyle name="Normal 2 29" xfId="27"/>
    <cellStyle name="Normal 2 3" xfId="28"/>
    <cellStyle name="Normal 2 3 2" xfId="1454"/>
    <cellStyle name="Normal 2 3 3" xfId="1455"/>
    <cellStyle name="Normal 2 30" xfId="29"/>
    <cellStyle name="Normal 2 31" xfId="30"/>
    <cellStyle name="Normal 2 32" xfId="31"/>
    <cellStyle name="Normal 2 33" xfId="32"/>
    <cellStyle name="Normal 2 34" xfId="33"/>
    <cellStyle name="Normal 2 35" xfId="34"/>
    <cellStyle name="Normal 2 36" xfId="35"/>
    <cellStyle name="Normal 2 37" xfId="1456"/>
    <cellStyle name="Normal 2 38" xfId="1457"/>
    <cellStyle name="Normal 2 38 2" xfId="1458"/>
    <cellStyle name="Normal 2 39" xfId="1459"/>
    <cellStyle name="Normal 2 4" xfId="36"/>
    <cellStyle name="Normal 2 40" xfId="1460"/>
    <cellStyle name="Normal 2 5" xfId="37"/>
    <cellStyle name="Normal 2 6" xfId="38"/>
    <cellStyle name="Normal 2 7" xfId="39"/>
    <cellStyle name="Normal 2 8" xfId="40"/>
    <cellStyle name="Normal 2 9" xfId="41"/>
    <cellStyle name="Normal 20" xfId="1541"/>
    <cellStyle name="Normal 20 2" xfId="1645"/>
    <cellStyle name="Normal 20 2 2" xfId="2066"/>
    <cellStyle name="Normal 20 2 2 2" xfId="2938"/>
    <cellStyle name="Normal 20 2 2 2 2" xfId="3836"/>
    <cellStyle name="Normal 20 2 2 3" xfId="3510"/>
    <cellStyle name="Normal 20 2 3" xfId="2735"/>
    <cellStyle name="Normal 20 2 3 2" xfId="3697"/>
    <cellStyle name="Normal 20 2 4" xfId="3307"/>
    <cellStyle name="Normal 20 3" xfId="1970"/>
    <cellStyle name="Normal 20 3 2" xfId="2866"/>
    <cellStyle name="Normal 20 3 2 2" xfId="3782"/>
    <cellStyle name="Normal 20 3 3" xfId="3438"/>
    <cellStyle name="Normal 20 4" xfId="2667"/>
    <cellStyle name="Normal 20 4 2" xfId="3643"/>
    <cellStyle name="Normal 20 5" xfId="3239"/>
    <cellStyle name="Normal 21" xfId="1603"/>
    <cellStyle name="Normal 22" xfId="1602"/>
    <cellStyle name="Normal 22 2" xfId="2027"/>
    <cellStyle name="Normal 22 2 2" xfId="2911"/>
    <cellStyle name="Normal 22 2 2 2" xfId="3809"/>
    <cellStyle name="Normal 22 2 3" xfId="3483"/>
    <cellStyle name="Normal 22 3" xfId="2708"/>
    <cellStyle name="Normal 22 3 2" xfId="3670"/>
    <cellStyle name="Normal 22 4" xfId="3280"/>
    <cellStyle name="Normal 23" xfId="1744"/>
    <cellStyle name="Normal 23 2" xfId="2165"/>
    <cellStyle name="Normal 23 2 2" xfId="3013"/>
    <cellStyle name="Normal 23 2 2 2" xfId="3863"/>
    <cellStyle name="Normal 23 2 3" xfId="3585"/>
    <cellStyle name="Normal 23 3" xfId="2790"/>
    <cellStyle name="Normal 23 3 2" xfId="3724"/>
    <cellStyle name="Normal 23 4" xfId="3362"/>
    <cellStyle name="Normal 24" xfId="1746"/>
    <cellStyle name="Normal 24 2" xfId="2167"/>
    <cellStyle name="Normal 24 2 2" xfId="3015"/>
    <cellStyle name="Normal 24 2 2 2" xfId="3865"/>
    <cellStyle name="Normal 24 2 3" xfId="3587"/>
    <cellStyle name="Normal 24 3" xfId="2792"/>
    <cellStyle name="Normal 24 3 2" xfId="3726"/>
    <cellStyle name="Normal 24 4" xfId="3364"/>
    <cellStyle name="Normal 25" xfId="42"/>
    <cellStyle name="Normal 25 10" xfId="43"/>
    <cellStyle name="Normal 25 100" xfId="44"/>
    <cellStyle name="Normal 25 101" xfId="45"/>
    <cellStyle name="Normal 25 102" xfId="46"/>
    <cellStyle name="Normal 25 103" xfId="47"/>
    <cellStyle name="Normal 25 104" xfId="48"/>
    <cellStyle name="Normal 25 105" xfId="49"/>
    <cellStyle name="Normal 25 106" xfId="50"/>
    <cellStyle name="Normal 25 107" xfId="51"/>
    <cellStyle name="Normal 25 108" xfId="52"/>
    <cellStyle name="Normal 25 11" xfId="53"/>
    <cellStyle name="Normal 25 12" xfId="54"/>
    <cellStyle name="Normal 25 13" xfId="55"/>
    <cellStyle name="Normal 25 14" xfId="56"/>
    <cellStyle name="Normal 25 15" xfId="57"/>
    <cellStyle name="Normal 25 16" xfId="58"/>
    <cellStyle name="Normal 25 17" xfId="59"/>
    <cellStyle name="Normal 25 18" xfId="60"/>
    <cellStyle name="Normal 25 19" xfId="61"/>
    <cellStyle name="Normal 25 2" xfId="62"/>
    <cellStyle name="Normal 25 20" xfId="63"/>
    <cellStyle name="Normal 25 21" xfId="64"/>
    <cellStyle name="Normal 25 22" xfId="65"/>
    <cellStyle name="Normal 25 23" xfId="66"/>
    <cellStyle name="Normal 25 24" xfId="67"/>
    <cellStyle name="Normal 25 25" xfId="68"/>
    <cellStyle name="Normal 25 26" xfId="69"/>
    <cellStyle name="Normal 25 27" xfId="70"/>
    <cellStyle name="Normal 25 28" xfId="71"/>
    <cellStyle name="Normal 25 29" xfId="72"/>
    <cellStyle name="Normal 25 3" xfId="73"/>
    <cellStyle name="Normal 25 30" xfId="74"/>
    <cellStyle name="Normal 25 31" xfId="75"/>
    <cellStyle name="Normal 25 32" xfId="76"/>
    <cellStyle name="Normal 25 33" xfId="77"/>
    <cellStyle name="Normal 25 34" xfId="78"/>
    <cellStyle name="Normal 25 35" xfId="79"/>
    <cellStyle name="Normal 25 36" xfId="80"/>
    <cellStyle name="Normal 25 37" xfId="81"/>
    <cellStyle name="Normal 25 38" xfId="82"/>
    <cellStyle name="Normal 25 39" xfId="83"/>
    <cellStyle name="Normal 25 4" xfId="84"/>
    <cellStyle name="Normal 25 40" xfId="85"/>
    <cellStyle name="Normal 25 41" xfId="86"/>
    <cellStyle name="Normal 25 42" xfId="87"/>
    <cellStyle name="Normal 25 43" xfId="88"/>
    <cellStyle name="Normal 25 44" xfId="89"/>
    <cellStyle name="Normal 25 45" xfId="90"/>
    <cellStyle name="Normal 25 46" xfId="91"/>
    <cellStyle name="Normal 25 47" xfId="92"/>
    <cellStyle name="Normal 25 48" xfId="93"/>
    <cellStyle name="Normal 25 49" xfId="94"/>
    <cellStyle name="Normal 25 5" xfId="95"/>
    <cellStyle name="Normal 25 50" xfId="96"/>
    <cellStyle name="Normal 25 51" xfId="97"/>
    <cellStyle name="Normal 25 52" xfId="98"/>
    <cellStyle name="Normal 25 53" xfId="99"/>
    <cellStyle name="Normal 25 54" xfId="100"/>
    <cellStyle name="Normal 25 55" xfId="101"/>
    <cellStyle name="Normal 25 56" xfId="102"/>
    <cellStyle name="Normal 25 57" xfId="103"/>
    <cellStyle name="Normal 25 58" xfId="104"/>
    <cellStyle name="Normal 25 59" xfId="105"/>
    <cellStyle name="Normal 25 6" xfId="106"/>
    <cellStyle name="Normal 25 60" xfId="107"/>
    <cellStyle name="Normal 25 61" xfId="108"/>
    <cellStyle name="Normal 25 62" xfId="109"/>
    <cellStyle name="Normal 25 63" xfId="110"/>
    <cellStyle name="Normal 25 64" xfId="111"/>
    <cellStyle name="Normal 25 65" xfId="112"/>
    <cellStyle name="Normal 25 66" xfId="113"/>
    <cellStyle name="Normal 25 67" xfId="114"/>
    <cellStyle name="Normal 25 68" xfId="115"/>
    <cellStyle name="Normal 25 69" xfId="116"/>
    <cellStyle name="Normal 25 7" xfId="117"/>
    <cellStyle name="Normal 25 70" xfId="118"/>
    <cellStyle name="Normal 25 71" xfId="119"/>
    <cellStyle name="Normal 25 72" xfId="120"/>
    <cellStyle name="Normal 25 73" xfId="121"/>
    <cellStyle name="Normal 25 74" xfId="122"/>
    <cellStyle name="Normal 25 75" xfId="123"/>
    <cellStyle name="Normal 25 76" xfId="124"/>
    <cellStyle name="Normal 25 77" xfId="125"/>
    <cellStyle name="Normal 25 78" xfId="126"/>
    <cellStyle name="Normal 25 79" xfId="127"/>
    <cellStyle name="Normal 25 8" xfId="128"/>
    <cellStyle name="Normal 25 80" xfId="129"/>
    <cellStyle name="Normal 25 81" xfId="130"/>
    <cellStyle name="Normal 25 82" xfId="131"/>
    <cellStyle name="Normal 25 83" xfId="132"/>
    <cellStyle name="Normal 25 84" xfId="133"/>
    <cellStyle name="Normal 25 85" xfId="134"/>
    <cellStyle name="Normal 25 86" xfId="135"/>
    <cellStyle name="Normal 25 87" xfId="136"/>
    <cellStyle name="Normal 25 88" xfId="137"/>
    <cellStyle name="Normal 25 89" xfId="138"/>
    <cellStyle name="Normal 25 9" xfId="139"/>
    <cellStyle name="Normal 25 90" xfId="140"/>
    <cellStyle name="Normal 25 91" xfId="141"/>
    <cellStyle name="Normal 25 92" xfId="142"/>
    <cellStyle name="Normal 25 93" xfId="143"/>
    <cellStyle name="Normal 25 94" xfId="144"/>
    <cellStyle name="Normal 25 95" xfId="145"/>
    <cellStyle name="Normal 25 96" xfId="146"/>
    <cellStyle name="Normal 25 97" xfId="147"/>
    <cellStyle name="Normal 25 98" xfId="148"/>
    <cellStyle name="Normal 25 99" xfId="149"/>
    <cellStyle name="Normal 26" xfId="150"/>
    <cellStyle name="Normal 26 10" xfId="151"/>
    <cellStyle name="Normal 26 100" xfId="152"/>
    <cellStyle name="Normal 26 101" xfId="153"/>
    <cellStyle name="Normal 26 102" xfId="154"/>
    <cellStyle name="Normal 26 103" xfId="155"/>
    <cellStyle name="Normal 26 104" xfId="156"/>
    <cellStyle name="Normal 26 105" xfId="157"/>
    <cellStyle name="Normal 26 106" xfId="158"/>
    <cellStyle name="Normal 26 107" xfId="159"/>
    <cellStyle name="Normal 26 108" xfId="160"/>
    <cellStyle name="Normal 26 11" xfId="161"/>
    <cellStyle name="Normal 26 12" xfId="162"/>
    <cellStyle name="Normal 26 13" xfId="163"/>
    <cellStyle name="Normal 26 14" xfId="164"/>
    <cellStyle name="Normal 26 15" xfId="165"/>
    <cellStyle name="Normal 26 16" xfId="166"/>
    <cellStyle name="Normal 26 17" xfId="167"/>
    <cellStyle name="Normal 26 18" xfId="168"/>
    <cellStyle name="Normal 26 19" xfId="169"/>
    <cellStyle name="Normal 26 2" xfId="170"/>
    <cellStyle name="Normal 26 20" xfId="171"/>
    <cellStyle name="Normal 26 21" xfId="172"/>
    <cellStyle name="Normal 26 22" xfId="173"/>
    <cellStyle name="Normal 26 23" xfId="174"/>
    <cellStyle name="Normal 26 24" xfId="175"/>
    <cellStyle name="Normal 26 25" xfId="176"/>
    <cellStyle name="Normal 26 26" xfId="177"/>
    <cellStyle name="Normal 26 27" xfId="178"/>
    <cellStyle name="Normal 26 28" xfId="179"/>
    <cellStyle name="Normal 26 29" xfId="180"/>
    <cellStyle name="Normal 26 3" xfId="181"/>
    <cellStyle name="Normal 26 30" xfId="182"/>
    <cellStyle name="Normal 26 31" xfId="183"/>
    <cellStyle name="Normal 26 32" xfId="184"/>
    <cellStyle name="Normal 26 33" xfId="185"/>
    <cellStyle name="Normal 26 34" xfId="186"/>
    <cellStyle name="Normal 26 35" xfId="187"/>
    <cellStyle name="Normal 26 36" xfId="188"/>
    <cellStyle name="Normal 26 37" xfId="189"/>
    <cellStyle name="Normal 26 38" xfId="190"/>
    <cellStyle name="Normal 26 39" xfId="191"/>
    <cellStyle name="Normal 26 4" xfId="192"/>
    <cellStyle name="Normal 26 40" xfId="193"/>
    <cellStyle name="Normal 26 41" xfId="194"/>
    <cellStyle name="Normal 26 42" xfId="195"/>
    <cellStyle name="Normal 26 43" xfId="196"/>
    <cellStyle name="Normal 26 44" xfId="197"/>
    <cellStyle name="Normal 26 45" xfId="198"/>
    <cellStyle name="Normal 26 46" xfId="199"/>
    <cellStyle name="Normal 26 47" xfId="200"/>
    <cellStyle name="Normal 26 48" xfId="201"/>
    <cellStyle name="Normal 26 49" xfId="202"/>
    <cellStyle name="Normal 26 5" xfId="203"/>
    <cellStyle name="Normal 26 50" xfId="204"/>
    <cellStyle name="Normal 26 51" xfId="205"/>
    <cellStyle name="Normal 26 52" xfId="206"/>
    <cellStyle name="Normal 26 53" xfId="207"/>
    <cellStyle name="Normal 26 54" xfId="208"/>
    <cellStyle name="Normal 26 55" xfId="209"/>
    <cellStyle name="Normal 26 56" xfId="210"/>
    <cellStyle name="Normal 26 57" xfId="211"/>
    <cellStyle name="Normal 26 58" xfId="212"/>
    <cellStyle name="Normal 26 59" xfId="213"/>
    <cellStyle name="Normal 26 6" xfId="214"/>
    <cellStyle name="Normal 26 60" xfId="215"/>
    <cellStyle name="Normal 26 61" xfId="216"/>
    <cellStyle name="Normal 26 62" xfId="217"/>
    <cellStyle name="Normal 26 63" xfId="218"/>
    <cellStyle name="Normal 26 64" xfId="219"/>
    <cellStyle name="Normal 26 65" xfId="220"/>
    <cellStyle name="Normal 26 66" xfId="221"/>
    <cellStyle name="Normal 26 67" xfId="222"/>
    <cellStyle name="Normal 26 68" xfId="223"/>
    <cellStyle name="Normal 26 69" xfId="224"/>
    <cellStyle name="Normal 26 7" xfId="225"/>
    <cellStyle name="Normal 26 70" xfId="226"/>
    <cellStyle name="Normal 26 71" xfId="227"/>
    <cellStyle name="Normal 26 72" xfId="228"/>
    <cellStyle name="Normal 26 73" xfId="229"/>
    <cellStyle name="Normal 26 74" xfId="230"/>
    <cellStyle name="Normal 26 75" xfId="231"/>
    <cellStyle name="Normal 26 76" xfId="232"/>
    <cellStyle name="Normal 26 77" xfId="233"/>
    <cellStyle name="Normal 26 78" xfId="234"/>
    <cellStyle name="Normal 26 79" xfId="235"/>
    <cellStyle name="Normal 26 8" xfId="236"/>
    <cellStyle name="Normal 26 80" xfId="237"/>
    <cellStyle name="Normal 26 81" xfId="238"/>
    <cellStyle name="Normal 26 82" xfId="239"/>
    <cellStyle name="Normal 26 83" xfId="240"/>
    <cellStyle name="Normal 26 84" xfId="241"/>
    <cellStyle name="Normal 26 85" xfId="242"/>
    <cellStyle name="Normal 26 86" xfId="243"/>
    <cellStyle name="Normal 26 87" xfId="244"/>
    <cellStyle name="Normal 26 88" xfId="245"/>
    <cellStyle name="Normal 26 89" xfId="246"/>
    <cellStyle name="Normal 26 9" xfId="247"/>
    <cellStyle name="Normal 26 90" xfId="248"/>
    <cellStyle name="Normal 26 91" xfId="249"/>
    <cellStyle name="Normal 26 92" xfId="250"/>
    <cellStyle name="Normal 26 93" xfId="251"/>
    <cellStyle name="Normal 26 94" xfId="252"/>
    <cellStyle name="Normal 26 95" xfId="253"/>
    <cellStyle name="Normal 26 96" xfId="254"/>
    <cellStyle name="Normal 26 97" xfId="255"/>
    <cellStyle name="Normal 26 98" xfId="256"/>
    <cellStyle name="Normal 26 99" xfId="257"/>
    <cellStyle name="Normal 27" xfId="258"/>
    <cellStyle name="Normal 27 10" xfId="259"/>
    <cellStyle name="Normal 27 100" xfId="260"/>
    <cellStyle name="Normal 27 101" xfId="261"/>
    <cellStyle name="Normal 27 102" xfId="262"/>
    <cellStyle name="Normal 27 103" xfId="263"/>
    <cellStyle name="Normal 27 104" xfId="264"/>
    <cellStyle name="Normal 27 105" xfId="265"/>
    <cellStyle name="Normal 27 106" xfId="266"/>
    <cellStyle name="Normal 27 107" xfId="267"/>
    <cellStyle name="Normal 27 108" xfId="268"/>
    <cellStyle name="Normal 27 11" xfId="269"/>
    <cellStyle name="Normal 27 12" xfId="270"/>
    <cellStyle name="Normal 27 13" xfId="271"/>
    <cellStyle name="Normal 27 14" xfId="272"/>
    <cellStyle name="Normal 27 15" xfId="273"/>
    <cellStyle name="Normal 27 16" xfId="274"/>
    <cellStyle name="Normal 27 17" xfId="275"/>
    <cellStyle name="Normal 27 18" xfId="276"/>
    <cellStyle name="Normal 27 19" xfId="277"/>
    <cellStyle name="Normal 27 2" xfId="278"/>
    <cellStyle name="Normal 27 20" xfId="279"/>
    <cellStyle name="Normal 27 21" xfId="280"/>
    <cellStyle name="Normal 27 22" xfId="281"/>
    <cellStyle name="Normal 27 23" xfId="282"/>
    <cellStyle name="Normal 27 24" xfId="283"/>
    <cellStyle name="Normal 27 25" xfId="284"/>
    <cellStyle name="Normal 27 26" xfId="285"/>
    <cellStyle name="Normal 27 27" xfId="286"/>
    <cellStyle name="Normal 27 28" xfId="287"/>
    <cellStyle name="Normal 27 29" xfId="288"/>
    <cellStyle name="Normal 27 3" xfId="289"/>
    <cellStyle name="Normal 27 30" xfId="290"/>
    <cellStyle name="Normal 27 31" xfId="291"/>
    <cellStyle name="Normal 27 32" xfId="292"/>
    <cellStyle name="Normal 27 33" xfId="293"/>
    <cellStyle name="Normal 27 34" xfId="294"/>
    <cellStyle name="Normal 27 35" xfId="295"/>
    <cellStyle name="Normal 27 36" xfId="296"/>
    <cellStyle name="Normal 27 37" xfId="297"/>
    <cellStyle name="Normal 27 38" xfId="298"/>
    <cellStyle name="Normal 27 39" xfId="299"/>
    <cellStyle name="Normal 27 4" xfId="300"/>
    <cellStyle name="Normal 27 40" xfId="301"/>
    <cellStyle name="Normal 27 41" xfId="302"/>
    <cellStyle name="Normal 27 42" xfId="303"/>
    <cellStyle name="Normal 27 43" xfId="304"/>
    <cellStyle name="Normal 27 44" xfId="305"/>
    <cellStyle name="Normal 27 45" xfId="306"/>
    <cellStyle name="Normal 27 46" xfId="307"/>
    <cellStyle name="Normal 27 47" xfId="308"/>
    <cellStyle name="Normal 27 48" xfId="309"/>
    <cellStyle name="Normal 27 49" xfId="310"/>
    <cellStyle name="Normal 27 5" xfId="311"/>
    <cellStyle name="Normal 27 50" xfId="312"/>
    <cellStyle name="Normal 27 51" xfId="313"/>
    <cellStyle name="Normal 27 52" xfId="314"/>
    <cellStyle name="Normal 27 53" xfId="315"/>
    <cellStyle name="Normal 27 54" xfId="316"/>
    <cellStyle name="Normal 27 55" xfId="317"/>
    <cellStyle name="Normal 27 56" xfId="318"/>
    <cellStyle name="Normal 27 57" xfId="319"/>
    <cellStyle name="Normal 27 58" xfId="320"/>
    <cellStyle name="Normal 27 59" xfId="321"/>
    <cellStyle name="Normal 27 6" xfId="322"/>
    <cellStyle name="Normal 27 60" xfId="323"/>
    <cellStyle name="Normal 27 61" xfId="324"/>
    <cellStyle name="Normal 27 62" xfId="325"/>
    <cellStyle name="Normal 27 63" xfId="326"/>
    <cellStyle name="Normal 27 64" xfId="327"/>
    <cellStyle name="Normal 27 65" xfId="328"/>
    <cellStyle name="Normal 27 66" xfId="329"/>
    <cellStyle name="Normal 27 67" xfId="330"/>
    <cellStyle name="Normal 27 68" xfId="331"/>
    <cellStyle name="Normal 27 69" xfId="332"/>
    <cellStyle name="Normal 27 7" xfId="333"/>
    <cellStyle name="Normal 27 70" xfId="334"/>
    <cellStyle name="Normal 27 71" xfId="335"/>
    <cellStyle name="Normal 27 72" xfId="336"/>
    <cellStyle name="Normal 27 73" xfId="337"/>
    <cellStyle name="Normal 27 74" xfId="338"/>
    <cellStyle name="Normal 27 75" xfId="339"/>
    <cellStyle name="Normal 27 76" xfId="340"/>
    <cellStyle name="Normal 27 77" xfId="341"/>
    <cellStyle name="Normal 27 78" xfId="342"/>
    <cellStyle name="Normal 27 79" xfId="343"/>
    <cellStyle name="Normal 27 8" xfId="344"/>
    <cellStyle name="Normal 27 80" xfId="345"/>
    <cellStyle name="Normal 27 81" xfId="346"/>
    <cellStyle name="Normal 27 82" xfId="347"/>
    <cellStyle name="Normal 27 83" xfId="348"/>
    <cellStyle name="Normal 27 84" xfId="349"/>
    <cellStyle name="Normal 27 85" xfId="350"/>
    <cellStyle name="Normal 27 86" xfId="351"/>
    <cellStyle name="Normal 27 87" xfId="352"/>
    <cellStyle name="Normal 27 88" xfId="353"/>
    <cellStyle name="Normal 27 89" xfId="354"/>
    <cellStyle name="Normal 27 9" xfId="355"/>
    <cellStyle name="Normal 27 90" xfId="356"/>
    <cellStyle name="Normal 27 91" xfId="357"/>
    <cellStyle name="Normal 27 92" xfId="358"/>
    <cellStyle name="Normal 27 93" xfId="359"/>
    <cellStyle name="Normal 27 94" xfId="360"/>
    <cellStyle name="Normal 27 95" xfId="361"/>
    <cellStyle name="Normal 27 96" xfId="362"/>
    <cellStyle name="Normal 27 97" xfId="363"/>
    <cellStyle name="Normal 27 98" xfId="364"/>
    <cellStyle name="Normal 27 99" xfId="365"/>
    <cellStyle name="Normal 28" xfId="366"/>
    <cellStyle name="Normal 28 10" xfId="367"/>
    <cellStyle name="Normal 28 100" xfId="368"/>
    <cellStyle name="Normal 28 101" xfId="369"/>
    <cellStyle name="Normal 28 102" xfId="370"/>
    <cellStyle name="Normal 28 103" xfId="371"/>
    <cellStyle name="Normal 28 104" xfId="372"/>
    <cellStyle name="Normal 28 105" xfId="373"/>
    <cellStyle name="Normal 28 106" xfId="374"/>
    <cellStyle name="Normal 28 107" xfId="375"/>
    <cellStyle name="Normal 28 108" xfId="376"/>
    <cellStyle name="Normal 28 11" xfId="377"/>
    <cellStyle name="Normal 28 12" xfId="378"/>
    <cellStyle name="Normal 28 13" xfId="379"/>
    <cellStyle name="Normal 28 14" xfId="380"/>
    <cellStyle name="Normal 28 15" xfId="381"/>
    <cellStyle name="Normal 28 16" xfId="382"/>
    <cellStyle name="Normal 28 17" xfId="383"/>
    <cellStyle name="Normal 28 18" xfId="384"/>
    <cellStyle name="Normal 28 19" xfId="385"/>
    <cellStyle name="Normal 28 2" xfId="386"/>
    <cellStyle name="Normal 28 20" xfId="387"/>
    <cellStyle name="Normal 28 21" xfId="388"/>
    <cellStyle name="Normal 28 22" xfId="389"/>
    <cellStyle name="Normal 28 23" xfId="390"/>
    <cellStyle name="Normal 28 24" xfId="391"/>
    <cellStyle name="Normal 28 25" xfId="392"/>
    <cellStyle name="Normal 28 26" xfId="393"/>
    <cellStyle name="Normal 28 27" xfId="394"/>
    <cellStyle name="Normal 28 28" xfId="395"/>
    <cellStyle name="Normal 28 29" xfId="396"/>
    <cellStyle name="Normal 28 3" xfId="397"/>
    <cellStyle name="Normal 28 30" xfId="398"/>
    <cellStyle name="Normal 28 31" xfId="399"/>
    <cellStyle name="Normal 28 32" xfId="400"/>
    <cellStyle name="Normal 28 33" xfId="401"/>
    <cellStyle name="Normal 28 34" xfId="402"/>
    <cellStyle name="Normal 28 35" xfId="403"/>
    <cellStyle name="Normal 28 36" xfId="404"/>
    <cellStyle name="Normal 28 37" xfId="405"/>
    <cellStyle name="Normal 28 38" xfId="406"/>
    <cellStyle name="Normal 28 39" xfId="407"/>
    <cellStyle name="Normal 28 4" xfId="408"/>
    <cellStyle name="Normal 28 40" xfId="409"/>
    <cellStyle name="Normal 28 41" xfId="410"/>
    <cellStyle name="Normal 28 42" xfId="411"/>
    <cellStyle name="Normal 28 43" xfId="412"/>
    <cellStyle name="Normal 28 44" xfId="413"/>
    <cellStyle name="Normal 28 45" xfId="414"/>
    <cellStyle name="Normal 28 46" xfId="415"/>
    <cellStyle name="Normal 28 47" xfId="416"/>
    <cellStyle name="Normal 28 48" xfId="417"/>
    <cellStyle name="Normal 28 49" xfId="418"/>
    <cellStyle name="Normal 28 5" xfId="419"/>
    <cellStyle name="Normal 28 50" xfId="420"/>
    <cellStyle name="Normal 28 51" xfId="421"/>
    <cellStyle name="Normal 28 52" xfId="422"/>
    <cellStyle name="Normal 28 53" xfId="423"/>
    <cellStyle name="Normal 28 54" xfId="424"/>
    <cellStyle name="Normal 28 55" xfId="425"/>
    <cellStyle name="Normal 28 56" xfId="426"/>
    <cellStyle name="Normal 28 57" xfId="427"/>
    <cellStyle name="Normal 28 58" xfId="428"/>
    <cellStyle name="Normal 28 59" xfId="429"/>
    <cellStyle name="Normal 28 6" xfId="430"/>
    <cellStyle name="Normal 28 60" xfId="431"/>
    <cellStyle name="Normal 28 61" xfId="432"/>
    <cellStyle name="Normal 28 62" xfId="433"/>
    <cellStyle name="Normal 28 63" xfId="434"/>
    <cellStyle name="Normal 28 64" xfId="435"/>
    <cellStyle name="Normal 28 65" xfId="436"/>
    <cellStyle name="Normal 28 66" xfId="437"/>
    <cellStyle name="Normal 28 67" xfId="438"/>
    <cellStyle name="Normal 28 68" xfId="439"/>
    <cellStyle name="Normal 28 69" xfId="440"/>
    <cellStyle name="Normal 28 7" xfId="441"/>
    <cellStyle name="Normal 28 70" xfId="442"/>
    <cellStyle name="Normal 28 71" xfId="443"/>
    <cellStyle name="Normal 28 72" xfId="444"/>
    <cellStyle name="Normal 28 73" xfId="445"/>
    <cellStyle name="Normal 28 74" xfId="446"/>
    <cellStyle name="Normal 28 75" xfId="447"/>
    <cellStyle name="Normal 28 76" xfId="448"/>
    <cellStyle name="Normal 28 77" xfId="449"/>
    <cellStyle name="Normal 28 78" xfId="450"/>
    <cellStyle name="Normal 28 79" xfId="451"/>
    <cellStyle name="Normal 28 8" xfId="452"/>
    <cellStyle name="Normal 28 80" xfId="453"/>
    <cellStyle name="Normal 28 81" xfId="454"/>
    <cellStyle name="Normal 28 82" xfId="455"/>
    <cellStyle name="Normal 28 83" xfId="456"/>
    <cellStyle name="Normal 28 84" xfId="457"/>
    <cellStyle name="Normal 28 85" xfId="458"/>
    <cellStyle name="Normal 28 86" xfId="459"/>
    <cellStyle name="Normal 28 87" xfId="460"/>
    <cellStyle name="Normal 28 88" xfId="461"/>
    <cellStyle name="Normal 28 89" xfId="462"/>
    <cellStyle name="Normal 28 9" xfId="463"/>
    <cellStyle name="Normal 28 90" xfId="464"/>
    <cellStyle name="Normal 28 91" xfId="465"/>
    <cellStyle name="Normal 28 92" xfId="466"/>
    <cellStyle name="Normal 28 93" xfId="467"/>
    <cellStyle name="Normal 28 94" xfId="468"/>
    <cellStyle name="Normal 28 95" xfId="469"/>
    <cellStyle name="Normal 28 96" xfId="470"/>
    <cellStyle name="Normal 28 97" xfId="471"/>
    <cellStyle name="Normal 28 98" xfId="472"/>
    <cellStyle name="Normal 28 99" xfId="473"/>
    <cellStyle name="Normal 29" xfId="474"/>
    <cellStyle name="Normal 29 10" xfId="475"/>
    <cellStyle name="Normal 29 100" xfId="476"/>
    <cellStyle name="Normal 29 101" xfId="477"/>
    <cellStyle name="Normal 29 102" xfId="478"/>
    <cellStyle name="Normal 29 103" xfId="479"/>
    <cellStyle name="Normal 29 104" xfId="480"/>
    <cellStyle name="Normal 29 105" xfId="481"/>
    <cellStyle name="Normal 29 106" xfId="482"/>
    <cellStyle name="Normal 29 107" xfId="483"/>
    <cellStyle name="Normal 29 108" xfId="484"/>
    <cellStyle name="Normal 29 11" xfId="485"/>
    <cellStyle name="Normal 29 12" xfId="486"/>
    <cellStyle name="Normal 29 13" xfId="487"/>
    <cellStyle name="Normal 29 14" xfId="488"/>
    <cellStyle name="Normal 29 15" xfId="489"/>
    <cellStyle name="Normal 29 16" xfId="490"/>
    <cellStyle name="Normal 29 17" xfId="491"/>
    <cellStyle name="Normal 29 18" xfId="492"/>
    <cellStyle name="Normal 29 19" xfId="493"/>
    <cellStyle name="Normal 29 2" xfId="494"/>
    <cellStyle name="Normal 29 20" xfId="495"/>
    <cellStyle name="Normal 29 21" xfId="496"/>
    <cellStyle name="Normal 29 22" xfId="497"/>
    <cellStyle name="Normal 29 23" xfId="498"/>
    <cellStyle name="Normal 29 24" xfId="499"/>
    <cellStyle name="Normal 29 25" xfId="500"/>
    <cellStyle name="Normal 29 26" xfId="501"/>
    <cellStyle name="Normal 29 27" xfId="502"/>
    <cellStyle name="Normal 29 28" xfId="503"/>
    <cellStyle name="Normal 29 29" xfId="504"/>
    <cellStyle name="Normal 29 3" xfId="505"/>
    <cellStyle name="Normal 29 30" xfId="506"/>
    <cellStyle name="Normal 29 31" xfId="507"/>
    <cellStyle name="Normal 29 32" xfId="508"/>
    <cellStyle name="Normal 29 33" xfId="509"/>
    <cellStyle name="Normal 29 34" xfId="510"/>
    <cellStyle name="Normal 29 35" xfId="511"/>
    <cellStyle name="Normal 29 36" xfId="512"/>
    <cellStyle name="Normal 29 37" xfId="513"/>
    <cellStyle name="Normal 29 38" xfId="514"/>
    <cellStyle name="Normal 29 39" xfId="515"/>
    <cellStyle name="Normal 29 4" xfId="516"/>
    <cellStyle name="Normal 29 40" xfId="517"/>
    <cellStyle name="Normal 29 41" xfId="518"/>
    <cellStyle name="Normal 29 42" xfId="519"/>
    <cellStyle name="Normal 29 43" xfId="520"/>
    <cellStyle name="Normal 29 44" xfId="521"/>
    <cellStyle name="Normal 29 45" xfId="522"/>
    <cellStyle name="Normal 29 46" xfId="523"/>
    <cellStyle name="Normal 29 47" xfId="524"/>
    <cellStyle name="Normal 29 48" xfId="525"/>
    <cellStyle name="Normal 29 49" xfId="526"/>
    <cellStyle name="Normal 29 5" xfId="527"/>
    <cellStyle name="Normal 29 50" xfId="528"/>
    <cellStyle name="Normal 29 51" xfId="529"/>
    <cellStyle name="Normal 29 52" xfId="530"/>
    <cellStyle name="Normal 29 53" xfId="531"/>
    <cellStyle name="Normal 29 54" xfId="532"/>
    <cellStyle name="Normal 29 55" xfId="533"/>
    <cellStyle name="Normal 29 56" xfId="534"/>
    <cellStyle name="Normal 29 57" xfId="535"/>
    <cellStyle name="Normal 29 58" xfId="536"/>
    <cellStyle name="Normal 29 59" xfId="537"/>
    <cellStyle name="Normal 29 6" xfId="538"/>
    <cellStyle name="Normal 29 60" xfId="539"/>
    <cellStyle name="Normal 29 61" xfId="540"/>
    <cellStyle name="Normal 29 62" xfId="541"/>
    <cellStyle name="Normal 29 63" xfId="542"/>
    <cellStyle name="Normal 29 64" xfId="543"/>
    <cellStyle name="Normal 29 65" xfId="544"/>
    <cellStyle name="Normal 29 66" xfId="545"/>
    <cellStyle name="Normal 29 67" xfId="546"/>
    <cellStyle name="Normal 29 68" xfId="547"/>
    <cellStyle name="Normal 29 69" xfId="548"/>
    <cellStyle name="Normal 29 7" xfId="549"/>
    <cellStyle name="Normal 29 70" xfId="550"/>
    <cellStyle name="Normal 29 71" xfId="551"/>
    <cellStyle name="Normal 29 72" xfId="552"/>
    <cellStyle name="Normal 29 73" xfId="553"/>
    <cellStyle name="Normal 29 74" xfId="554"/>
    <cellStyle name="Normal 29 75" xfId="555"/>
    <cellStyle name="Normal 29 76" xfId="556"/>
    <cellStyle name="Normal 29 77" xfId="557"/>
    <cellStyle name="Normal 29 78" xfId="558"/>
    <cellStyle name="Normal 29 79" xfId="559"/>
    <cellStyle name="Normal 29 8" xfId="560"/>
    <cellStyle name="Normal 29 80" xfId="561"/>
    <cellStyle name="Normal 29 81" xfId="562"/>
    <cellStyle name="Normal 29 82" xfId="563"/>
    <cellStyle name="Normal 29 83" xfId="564"/>
    <cellStyle name="Normal 29 84" xfId="565"/>
    <cellStyle name="Normal 29 85" xfId="566"/>
    <cellStyle name="Normal 29 86" xfId="567"/>
    <cellStyle name="Normal 29 87" xfId="568"/>
    <cellStyle name="Normal 29 88" xfId="569"/>
    <cellStyle name="Normal 29 89" xfId="570"/>
    <cellStyle name="Normal 29 9" xfId="571"/>
    <cellStyle name="Normal 29 90" xfId="572"/>
    <cellStyle name="Normal 29 91" xfId="573"/>
    <cellStyle name="Normal 29 92" xfId="574"/>
    <cellStyle name="Normal 29 93" xfId="575"/>
    <cellStyle name="Normal 29 94" xfId="576"/>
    <cellStyle name="Normal 29 95" xfId="577"/>
    <cellStyle name="Normal 29 96" xfId="578"/>
    <cellStyle name="Normal 29 97" xfId="579"/>
    <cellStyle name="Normal 29 98" xfId="580"/>
    <cellStyle name="Normal 29 99" xfId="581"/>
    <cellStyle name="Normal 3" xfId="582"/>
    <cellStyle name="Normal 3 2" xfId="1461"/>
    <cellStyle name="Normal 3 2 2" xfId="1462"/>
    <cellStyle name="Normal 3 2 3" xfId="1463"/>
    <cellStyle name="Normal 3 3" xfId="1464"/>
    <cellStyle name="Normal 3 4" xfId="1465"/>
    <cellStyle name="Normal 3 5" xfId="1466"/>
    <cellStyle name="Normal 3 6" xfId="1537"/>
    <cellStyle name="Normal 30" xfId="583"/>
    <cellStyle name="Normal 30 10" xfId="584"/>
    <cellStyle name="Normal 30 100" xfId="585"/>
    <cellStyle name="Normal 30 101" xfId="586"/>
    <cellStyle name="Normal 30 102" xfId="587"/>
    <cellStyle name="Normal 30 103" xfId="588"/>
    <cellStyle name="Normal 30 104" xfId="589"/>
    <cellStyle name="Normal 30 105" xfId="590"/>
    <cellStyle name="Normal 30 106" xfId="591"/>
    <cellStyle name="Normal 30 107" xfId="592"/>
    <cellStyle name="Normal 30 108" xfId="593"/>
    <cellStyle name="Normal 30 11" xfId="594"/>
    <cellStyle name="Normal 30 12" xfId="595"/>
    <cellStyle name="Normal 30 13" xfId="596"/>
    <cellStyle name="Normal 30 14" xfId="597"/>
    <cellStyle name="Normal 30 15" xfId="598"/>
    <cellStyle name="Normal 30 16" xfId="599"/>
    <cellStyle name="Normal 30 17" xfId="600"/>
    <cellStyle name="Normal 30 18" xfId="601"/>
    <cellStyle name="Normal 30 19" xfId="602"/>
    <cellStyle name="Normal 30 2" xfId="603"/>
    <cellStyle name="Normal 30 20" xfId="604"/>
    <cellStyle name="Normal 30 21" xfId="605"/>
    <cellStyle name="Normal 30 22" xfId="606"/>
    <cellStyle name="Normal 30 23" xfId="607"/>
    <cellStyle name="Normal 30 24" xfId="608"/>
    <cellStyle name="Normal 30 25" xfId="609"/>
    <cellStyle name="Normal 30 26" xfId="610"/>
    <cellStyle name="Normal 30 27" xfId="611"/>
    <cellStyle name="Normal 30 28" xfId="612"/>
    <cellStyle name="Normal 30 29" xfId="613"/>
    <cellStyle name="Normal 30 3" xfId="614"/>
    <cellStyle name="Normal 30 30" xfId="615"/>
    <cellStyle name="Normal 30 31" xfId="616"/>
    <cellStyle name="Normal 30 32" xfId="617"/>
    <cellStyle name="Normal 30 33" xfId="618"/>
    <cellStyle name="Normal 30 34" xfId="619"/>
    <cellStyle name="Normal 30 35" xfId="620"/>
    <cellStyle name="Normal 30 36" xfId="621"/>
    <cellStyle name="Normal 30 37" xfId="622"/>
    <cellStyle name="Normal 30 38" xfId="623"/>
    <cellStyle name="Normal 30 39" xfId="624"/>
    <cellStyle name="Normal 30 4" xfId="625"/>
    <cellStyle name="Normal 30 40" xfId="626"/>
    <cellStyle name="Normal 30 41" xfId="627"/>
    <cellStyle name="Normal 30 42" xfId="628"/>
    <cellStyle name="Normal 30 43" xfId="629"/>
    <cellStyle name="Normal 30 44" xfId="630"/>
    <cellStyle name="Normal 30 45" xfId="631"/>
    <cellStyle name="Normal 30 46" xfId="632"/>
    <cellStyle name="Normal 30 47" xfId="633"/>
    <cellStyle name="Normal 30 48" xfId="634"/>
    <cellStyle name="Normal 30 49" xfId="635"/>
    <cellStyle name="Normal 30 5" xfId="636"/>
    <cellStyle name="Normal 30 50" xfId="637"/>
    <cellStyle name="Normal 30 51" xfId="638"/>
    <cellStyle name="Normal 30 52" xfId="639"/>
    <cellStyle name="Normal 30 53" xfId="640"/>
    <cellStyle name="Normal 30 54" xfId="641"/>
    <cellStyle name="Normal 30 55" xfId="642"/>
    <cellStyle name="Normal 30 56" xfId="643"/>
    <cellStyle name="Normal 30 57" xfId="644"/>
    <cellStyle name="Normal 30 58" xfId="645"/>
    <cellStyle name="Normal 30 59" xfId="646"/>
    <cellStyle name="Normal 30 6" xfId="647"/>
    <cellStyle name="Normal 30 60" xfId="648"/>
    <cellStyle name="Normal 30 61" xfId="649"/>
    <cellStyle name="Normal 30 62" xfId="650"/>
    <cellStyle name="Normal 30 63" xfId="651"/>
    <cellStyle name="Normal 30 64" xfId="652"/>
    <cellStyle name="Normal 30 65" xfId="653"/>
    <cellStyle name="Normal 30 66" xfId="654"/>
    <cellStyle name="Normal 30 67" xfId="655"/>
    <cellStyle name="Normal 30 68" xfId="656"/>
    <cellStyle name="Normal 30 69" xfId="657"/>
    <cellStyle name="Normal 30 7" xfId="658"/>
    <cellStyle name="Normal 30 70" xfId="659"/>
    <cellStyle name="Normal 30 71" xfId="660"/>
    <cellStyle name="Normal 30 72" xfId="661"/>
    <cellStyle name="Normal 30 73" xfId="662"/>
    <cellStyle name="Normal 30 74" xfId="663"/>
    <cellStyle name="Normal 30 75" xfId="664"/>
    <cellStyle name="Normal 30 76" xfId="665"/>
    <cellStyle name="Normal 30 77" xfId="666"/>
    <cellStyle name="Normal 30 78" xfId="667"/>
    <cellStyle name="Normal 30 79" xfId="668"/>
    <cellStyle name="Normal 30 8" xfId="669"/>
    <cellStyle name="Normal 30 80" xfId="670"/>
    <cellStyle name="Normal 30 81" xfId="671"/>
    <cellStyle name="Normal 30 82" xfId="672"/>
    <cellStyle name="Normal 30 83" xfId="673"/>
    <cellStyle name="Normal 30 84" xfId="674"/>
    <cellStyle name="Normal 30 85" xfId="675"/>
    <cellStyle name="Normal 30 86" xfId="676"/>
    <cellStyle name="Normal 30 87" xfId="677"/>
    <cellStyle name="Normal 30 88" xfId="678"/>
    <cellStyle name="Normal 30 89" xfId="679"/>
    <cellStyle name="Normal 30 9" xfId="680"/>
    <cellStyle name="Normal 30 90" xfId="681"/>
    <cellStyle name="Normal 30 91" xfId="682"/>
    <cellStyle name="Normal 30 92" xfId="683"/>
    <cellStyle name="Normal 30 93" xfId="684"/>
    <cellStyle name="Normal 30 94" xfId="685"/>
    <cellStyle name="Normal 30 95" xfId="686"/>
    <cellStyle name="Normal 30 96" xfId="687"/>
    <cellStyle name="Normal 30 97" xfId="688"/>
    <cellStyle name="Normal 30 98" xfId="689"/>
    <cellStyle name="Normal 30 99" xfId="690"/>
    <cellStyle name="Normal 31" xfId="691"/>
    <cellStyle name="Normal 31 10" xfId="692"/>
    <cellStyle name="Normal 31 100" xfId="693"/>
    <cellStyle name="Normal 31 101" xfId="694"/>
    <cellStyle name="Normal 31 102" xfId="695"/>
    <cellStyle name="Normal 31 103" xfId="696"/>
    <cellStyle name="Normal 31 104" xfId="697"/>
    <cellStyle name="Normal 31 105" xfId="698"/>
    <cellStyle name="Normal 31 106" xfId="699"/>
    <cellStyle name="Normal 31 107" xfId="700"/>
    <cellStyle name="Normal 31 108" xfId="701"/>
    <cellStyle name="Normal 31 11" xfId="702"/>
    <cellStyle name="Normal 31 12" xfId="703"/>
    <cellStyle name="Normal 31 13" xfId="704"/>
    <cellStyle name="Normal 31 14" xfId="705"/>
    <cellStyle name="Normal 31 15" xfId="706"/>
    <cellStyle name="Normal 31 16" xfId="707"/>
    <cellStyle name="Normal 31 17" xfId="708"/>
    <cellStyle name="Normal 31 18" xfId="709"/>
    <cellStyle name="Normal 31 19" xfId="710"/>
    <cellStyle name="Normal 31 2" xfId="711"/>
    <cellStyle name="Normal 31 20" xfId="712"/>
    <cellStyle name="Normal 31 21" xfId="713"/>
    <cellStyle name="Normal 31 22" xfId="714"/>
    <cellStyle name="Normal 31 23" xfId="715"/>
    <cellStyle name="Normal 31 24" xfId="716"/>
    <cellStyle name="Normal 31 25" xfId="717"/>
    <cellStyle name="Normal 31 26" xfId="718"/>
    <cellStyle name="Normal 31 27" xfId="719"/>
    <cellStyle name="Normal 31 28" xfId="720"/>
    <cellStyle name="Normal 31 29" xfId="721"/>
    <cellStyle name="Normal 31 3" xfId="722"/>
    <cellStyle name="Normal 31 30" xfId="723"/>
    <cellStyle name="Normal 31 31" xfId="724"/>
    <cellStyle name="Normal 31 32" xfId="725"/>
    <cellStyle name="Normal 31 33" xfId="726"/>
    <cellStyle name="Normal 31 34" xfId="727"/>
    <cellStyle name="Normal 31 35" xfId="728"/>
    <cellStyle name="Normal 31 36" xfId="729"/>
    <cellStyle name="Normal 31 37" xfId="730"/>
    <cellStyle name="Normal 31 38" xfId="731"/>
    <cellStyle name="Normal 31 39" xfId="732"/>
    <cellStyle name="Normal 31 4" xfId="733"/>
    <cellStyle name="Normal 31 40" xfId="734"/>
    <cellStyle name="Normal 31 41" xfId="735"/>
    <cellStyle name="Normal 31 42" xfId="736"/>
    <cellStyle name="Normal 31 43" xfId="737"/>
    <cellStyle name="Normal 31 44" xfId="738"/>
    <cellStyle name="Normal 31 45" xfId="739"/>
    <cellStyle name="Normal 31 46" xfId="740"/>
    <cellStyle name="Normal 31 47" xfId="741"/>
    <cellStyle name="Normal 31 48" xfId="742"/>
    <cellStyle name="Normal 31 49" xfId="743"/>
    <cellStyle name="Normal 31 5" xfId="744"/>
    <cellStyle name="Normal 31 50" xfId="745"/>
    <cellStyle name="Normal 31 51" xfId="746"/>
    <cellStyle name="Normal 31 52" xfId="747"/>
    <cellStyle name="Normal 31 53" xfId="748"/>
    <cellStyle name="Normal 31 54" xfId="749"/>
    <cellStyle name="Normal 31 55" xfId="750"/>
    <cellStyle name="Normal 31 56" xfId="751"/>
    <cellStyle name="Normal 31 57" xfId="752"/>
    <cellStyle name="Normal 31 58" xfId="753"/>
    <cellStyle name="Normal 31 59" xfId="754"/>
    <cellStyle name="Normal 31 6" xfId="755"/>
    <cellStyle name="Normal 31 60" xfId="756"/>
    <cellStyle name="Normal 31 61" xfId="757"/>
    <cellStyle name="Normal 31 62" xfId="758"/>
    <cellStyle name="Normal 31 63" xfId="759"/>
    <cellStyle name="Normal 31 64" xfId="760"/>
    <cellStyle name="Normal 31 65" xfId="761"/>
    <cellStyle name="Normal 31 66" xfId="762"/>
    <cellStyle name="Normal 31 67" xfId="763"/>
    <cellStyle name="Normal 31 68" xfId="764"/>
    <cellStyle name="Normal 31 69" xfId="765"/>
    <cellStyle name="Normal 31 7" xfId="766"/>
    <cellStyle name="Normal 31 70" xfId="767"/>
    <cellStyle name="Normal 31 71" xfId="768"/>
    <cellStyle name="Normal 31 72" xfId="769"/>
    <cellStyle name="Normal 31 73" xfId="770"/>
    <cellStyle name="Normal 31 74" xfId="771"/>
    <cellStyle name="Normal 31 75" xfId="772"/>
    <cellStyle name="Normal 31 76" xfId="773"/>
    <cellStyle name="Normal 31 77" xfId="774"/>
    <cellStyle name="Normal 31 78" xfId="775"/>
    <cellStyle name="Normal 31 79" xfId="776"/>
    <cellStyle name="Normal 31 8" xfId="777"/>
    <cellStyle name="Normal 31 80" xfId="778"/>
    <cellStyle name="Normal 31 81" xfId="779"/>
    <cellStyle name="Normal 31 82" xfId="780"/>
    <cellStyle name="Normal 31 83" xfId="781"/>
    <cellStyle name="Normal 31 84" xfId="782"/>
    <cellStyle name="Normal 31 85" xfId="783"/>
    <cellStyle name="Normal 31 86" xfId="784"/>
    <cellStyle name="Normal 31 87" xfId="785"/>
    <cellStyle name="Normal 31 88" xfId="786"/>
    <cellStyle name="Normal 31 89" xfId="787"/>
    <cellStyle name="Normal 31 9" xfId="788"/>
    <cellStyle name="Normal 31 90" xfId="789"/>
    <cellStyle name="Normal 31 91" xfId="790"/>
    <cellStyle name="Normal 31 92" xfId="791"/>
    <cellStyle name="Normal 31 93" xfId="792"/>
    <cellStyle name="Normal 31 94" xfId="793"/>
    <cellStyle name="Normal 31 95" xfId="794"/>
    <cellStyle name="Normal 31 96" xfId="795"/>
    <cellStyle name="Normal 31 97" xfId="796"/>
    <cellStyle name="Normal 31 98" xfId="797"/>
    <cellStyle name="Normal 31 99" xfId="798"/>
    <cellStyle name="Normal 32" xfId="799"/>
    <cellStyle name="Normal 33" xfId="800"/>
    <cellStyle name="Normal 34" xfId="1804"/>
    <cellStyle name="Normal 34 2" xfId="2207"/>
    <cellStyle name="Normal 34 2 2" xfId="3043"/>
    <cellStyle name="Normal 34 2 2 2" xfId="3893"/>
    <cellStyle name="Normal 34 2 3" xfId="3615"/>
    <cellStyle name="Normal 34 3" xfId="2838"/>
    <cellStyle name="Normal 34 3 2" xfId="3754"/>
    <cellStyle name="Normal 34 4" xfId="3410"/>
    <cellStyle name="Normal 35" xfId="801"/>
    <cellStyle name="Normal 35 10" xfId="802"/>
    <cellStyle name="Normal 35 100" xfId="803"/>
    <cellStyle name="Normal 35 101" xfId="804"/>
    <cellStyle name="Normal 35 102" xfId="805"/>
    <cellStyle name="Normal 35 103" xfId="806"/>
    <cellStyle name="Normal 35 104" xfId="807"/>
    <cellStyle name="Normal 35 105" xfId="808"/>
    <cellStyle name="Normal 35 106" xfId="809"/>
    <cellStyle name="Normal 35 107" xfId="810"/>
    <cellStyle name="Normal 35 108" xfId="811"/>
    <cellStyle name="Normal 35 11" xfId="812"/>
    <cellStyle name="Normal 35 12" xfId="813"/>
    <cellStyle name="Normal 35 13" xfId="814"/>
    <cellStyle name="Normal 35 14" xfId="815"/>
    <cellStyle name="Normal 35 15" xfId="816"/>
    <cellStyle name="Normal 35 16" xfId="817"/>
    <cellStyle name="Normal 35 17" xfId="818"/>
    <cellStyle name="Normal 35 18" xfId="819"/>
    <cellStyle name="Normal 35 19" xfId="820"/>
    <cellStyle name="Normal 35 2" xfId="821"/>
    <cellStyle name="Normal 35 20" xfId="822"/>
    <cellStyle name="Normal 35 21" xfId="823"/>
    <cellStyle name="Normal 35 22" xfId="824"/>
    <cellStyle name="Normal 35 23" xfId="825"/>
    <cellStyle name="Normal 35 24" xfId="826"/>
    <cellStyle name="Normal 35 25" xfId="827"/>
    <cellStyle name="Normal 35 26" xfId="828"/>
    <cellStyle name="Normal 35 27" xfId="829"/>
    <cellStyle name="Normal 35 28" xfId="830"/>
    <cellStyle name="Normal 35 29" xfId="831"/>
    <cellStyle name="Normal 35 3" xfId="832"/>
    <cellStyle name="Normal 35 30" xfId="833"/>
    <cellStyle name="Normal 35 31" xfId="834"/>
    <cellStyle name="Normal 35 32" xfId="835"/>
    <cellStyle name="Normal 35 33" xfId="836"/>
    <cellStyle name="Normal 35 34" xfId="837"/>
    <cellStyle name="Normal 35 35" xfId="838"/>
    <cellStyle name="Normal 35 36" xfId="839"/>
    <cellStyle name="Normal 35 37" xfId="840"/>
    <cellStyle name="Normal 35 38" xfId="841"/>
    <cellStyle name="Normal 35 39" xfId="842"/>
    <cellStyle name="Normal 35 4" xfId="843"/>
    <cellStyle name="Normal 35 40" xfId="844"/>
    <cellStyle name="Normal 35 41" xfId="845"/>
    <cellStyle name="Normal 35 42" xfId="846"/>
    <cellStyle name="Normal 35 43" xfId="847"/>
    <cellStyle name="Normal 35 44" xfId="848"/>
    <cellStyle name="Normal 35 45" xfId="849"/>
    <cellStyle name="Normal 35 46" xfId="850"/>
    <cellStyle name="Normal 35 47" xfId="851"/>
    <cellStyle name="Normal 35 48" xfId="852"/>
    <cellStyle name="Normal 35 49" xfId="853"/>
    <cellStyle name="Normal 35 5" xfId="854"/>
    <cellStyle name="Normal 35 50" xfId="855"/>
    <cellStyle name="Normal 35 51" xfId="856"/>
    <cellStyle name="Normal 35 52" xfId="857"/>
    <cellStyle name="Normal 35 53" xfId="858"/>
    <cellStyle name="Normal 35 54" xfId="859"/>
    <cellStyle name="Normal 35 55" xfId="860"/>
    <cellStyle name="Normal 35 56" xfId="861"/>
    <cellStyle name="Normal 35 57" xfId="862"/>
    <cellStyle name="Normal 35 58" xfId="863"/>
    <cellStyle name="Normal 35 59" xfId="864"/>
    <cellStyle name="Normal 35 6" xfId="865"/>
    <cellStyle name="Normal 35 60" xfId="866"/>
    <cellStyle name="Normal 35 61" xfId="867"/>
    <cellStyle name="Normal 35 62" xfId="868"/>
    <cellStyle name="Normal 35 63" xfId="869"/>
    <cellStyle name="Normal 35 64" xfId="870"/>
    <cellStyle name="Normal 35 65" xfId="871"/>
    <cellStyle name="Normal 35 66" xfId="872"/>
    <cellStyle name="Normal 35 67" xfId="873"/>
    <cellStyle name="Normal 35 68" xfId="874"/>
    <cellStyle name="Normal 35 69" xfId="875"/>
    <cellStyle name="Normal 35 7" xfId="876"/>
    <cellStyle name="Normal 35 70" xfId="877"/>
    <cellStyle name="Normal 35 71" xfId="878"/>
    <cellStyle name="Normal 35 72" xfId="879"/>
    <cellStyle name="Normal 35 73" xfId="880"/>
    <cellStyle name="Normal 35 74" xfId="881"/>
    <cellStyle name="Normal 35 75" xfId="882"/>
    <cellStyle name="Normal 35 76" xfId="883"/>
    <cellStyle name="Normal 35 77" xfId="884"/>
    <cellStyle name="Normal 35 78" xfId="885"/>
    <cellStyle name="Normal 35 79" xfId="886"/>
    <cellStyle name="Normal 35 8" xfId="887"/>
    <cellStyle name="Normal 35 80" xfId="888"/>
    <cellStyle name="Normal 35 81" xfId="889"/>
    <cellStyle name="Normal 35 82" xfId="890"/>
    <cellStyle name="Normal 35 83" xfId="891"/>
    <cellStyle name="Normal 35 84" xfId="892"/>
    <cellStyle name="Normal 35 85" xfId="893"/>
    <cellStyle name="Normal 35 86" xfId="894"/>
    <cellStyle name="Normal 35 87" xfId="895"/>
    <cellStyle name="Normal 35 88" xfId="896"/>
    <cellStyle name="Normal 35 89" xfId="897"/>
    <cellStyle name="Normal 35 9" xfId="898"/>
    <cellStyle name="Normal 35 90" xfId="899"/>
    <cellStyle name="Normal 35 91" xfId="900"/>
    <cellStyle name="Normal 35 92" xfId="901"/>
    <cellStyle name="Normal 35 93" xfId="902"/>
    <cellStyle name="Normal 35 94" xfId="903"/>
    <cellStyle name="Normal 35 95" xfId="904"/>
    <cellStyle name="Normal 35 96" xfId="905"/>
    <cellStyle name="Normal 35 97" xfId="906"/>
    <cellStyle name="Normal 35 98" xfId="907"/>
    <cellStyle name="Normal 35 99" xfId="908"/>
    <cellStyle name="Normal 36" xfId="909"/>
    <cellStyle name="Normal 36 10" xfId="910"/>
    <cellStyle name="Normal 36 100" xfId="911"/>
    <cellStyle name="Normal 36 101" xfId="912"/>
    <cellStyle name="Normal 36 102" xfId="913"/>
    <cellStyle name="Normal 36 103" xfId="914"/>
    <cellStyle name="Normal 36 104" xfId="915"/>
    <cellStyle name="Normal 36 105" xfId="916"/>
    <cellStyle name="Normal 36 106" xfId="917"/>
    <cellStyle name="Normal 36 107" xfId="918"/>
    <cellStyle name="Normal 36 108" xfId="919"/>
    <cellStyle name="Normal 36 11" xfId="920"/>
    <cellStyle name="Normal 36 12" xfId="921"/>
    <cellStyle name="Normal 36 13" xfId="922"/>
    <cellStyle name="Normal 36 14" xfId="923"/>
    <cellStyle name="Normal 36 15" xfId="924"/>
    <cellStyle name="Normal 36 16" xfId="925"/>
    <cellStyle name="Normal 36 17" xfId="926"/>
    <cellStyle name="Normal 36 18" xfId="927"/>
    <cellStyle name="Normal 36 19" xfId="928"/>
    <cellStyle name="Normal 36 2" xfId="929"/>
    <cellStyle name="Normal 36 20" xfId="930"/>
    <cellStyle name="Normal 36 21" xfId="931"/>
    <cellStyle name="Normal 36 22" xfId="932"/>
    <cellStyle name="Normal 36 23" xfId="933"/>
    <cellStyle name="Normal 36 24" xfId="934"/>
    <cellStyle name="Normal 36 25" xfId="935"/>
    <cellStyle name="Normal 36 26" xfId="936"/>
    <cellStyle name="Normal 36 27" xfId="937"/>
    <cellStyle name="Normal 36 28" xfId="938"/>
    <cellStyle name="Normal 36 29" xfId="939"/>
    <cellStyle name="Normal 36 3" xfId="940"/>
    <cellStyle name="Normal 36 30" xfId="941"/>
    <cellStyle name="Normal 36 31" xfId="942"/>
    <cellStyle name="Normal 36 32" xfId="943"/>
    <cellStyle name="Normal 36 33" xfId="944"/>
    <cellStyle name="Normal 36 34" xfId="945"/>
    <cellStyle name="Normal 36 35" xfId="946"/>
    <cellStyle name="Normal 36 36" xfId="947"/>
    <cellStyle name="Normal 36 37" xfId="948"/>
    <cellStyle name="Normal 36 38" xfId="949"/>
    <cellStyle name="Normal 36 39" xfId="950"/>
    <cellStyle name="Normal 36 4" xfId="951"/>
    <cellStyle name="Normal 36 40" xfId="952"/>
    <cellStyle name="Normal 36 41" xfId="953"/>
    <cellStyle name="Normal 36 42" xfId="954"/>
    <cellStyle name="Normal 36 43" xfId="955"/>
    <cellStyle name="Normal 36 44" xfId="956"/>
    <cellStyle name="Normal 36 45" xfId="957"/>
    <cellStyle name="Normal 36 46" xfId="958"/>
    <cellStyle name="Normal 36 47" xfId="959"/>
    <cellStyle name="Normal 36 48" xfId="960"/>
    <cellStyle name="Normal 36 49" xfId="961"/>
    <cellStyle name="Normal 36 5" xfId="962"/>
    <cellStyle name="Normal 36 50" xfId="963"/>
    <cellStyle name="Normal 36 51" xfId="964"/>
    <cellStyle name="Normal 36 52" xfId="965"/>
    <cellStyle name="Normal 36 53" xfId="966"/>
    <cellStyle name="Normal 36 54" xfId="967"/>
    <cellStyle name="Normal 36 55" xfId="968"/>
    <cellStyle name="Normal 36 56" xfId="969"/>
    <cellStyle name="Normal 36 57" xfId="970"/>
    <cellStyle name="Normal 36 58" xfId="971"/>
    <cellStyle name="Normal 36 59" xfId="972"/>
    <cellStyle name="Normal 36 6" xfId="973"/>
    <cellStyle name="Normal 36 60" xfId="974"/>
    <cellStyle name="Normal 36 61" xfId="975"/>
    <cellStyle name="Normal 36 62" xfId="976"/>
    <cellStyle name="Normal 36 63" xfId="977"/>
    <cellStyle name="Normal 36 64" xfId="978"/>
    <cellStyle name="Normal 36 65" xfId="979"/>
    <cellStyle name="Normal 36 66" xfId="980"/>
    <cellStyle name="Normal 36 67" xfId="981"/>
    <cellStyle name="Normal 36 68" xfId="982"/>
    <cellStyle name="Normal 36 69" xfId="983"/>
    <cellStyle name="Normal 36 7" xfId="984"/>
    <cellStyle name="Normal 36 70" xfId="985"/>
    <cellStyle name="Normal 36 71" xfId="986"/>
    <cellStyle name="Normal 36 72" xfId="987"/>
    <cellStyle name="Normal 36 73" xfId="988"/>
    <cellStyle name="Normal 36 74" xfId="989"/>
    <cellStyle name="Normal 36 75" xfId="990"/>
    <cellStyle name="Normal 36 76" xfId="991"/>
    <cellStyle name="Normal 36 77" xfId="992"/>
    <cellStyle name="Normal 36 78" xfId="993"/>
    <cellStyle name="Normal 36 79" xfId="994"/>
    <cellStyle name="Normal 36 8" xfId="995"/>
    <cellStyle name="Normal 36 80" xfId="996"/>
    <cellStyle name="Normal 36 81" xfId="997"/>
    <cellStyle name="Normal 36 82" xfId="998"/>
    <cellStyle name="Normal 36 83" xfId="999"/>
    <cellStyle name="Normal 36 84" xfId="1000"/>
    <cellStyle name="Normal 36 85" xfId="1001"/>
    <cellStyle name="Normal 36 86" xfId="1002"/>
    <cellStyle name="Normal 36 87" xfId="1003"/>
    <cellStyle name="Normal 36 88" xfId="1004"/>
    <cellStyle name="Normal 36 89" xfId="1005"/>
    <cellStyle name="Normal 36 9" xfId="1006"/>
    <cellStyle name="Normal 36 90" xfId="1007"/>
    <cellStyle name="Normal 36 91" xfId="1008"/>
    <cellStyle name="Normal 36 92" xfId="1009"/>
    <cellStyle name="Normal 36 93" xfId="1010"/>
    <cellStyle name="Normal 36 94" xfId="1011"/>
    <cellStyle name="Normal 36 95" xfId="1012"/>
    <cellStyle name="Normal 36 96" xfId="1013"/>
    <cellStyle name="Normal 36 97" xfId="1014"/>
    <cellStyle name="Normal 36 98" xfId="1015"/>
    <cellStyle name="Normal 36 99" xfId="1016"/>
    <cellStyle name="Normal 37" xfId="1805"/>
    <cellStyle name="Normal 37 2" xfId="2208"/>
    <cellStyle name="Normal 37 2 2" xfId="3044"/>
    <cellStyle name="Normal 37 2 2 2" xfId="3894"/>
    <cellStyle name="Normal 37 2 3" xfId="3616"/>
    <cellStyle name="Normal 37 3" xfId="2839"/>
    <cellStyle name="Normal 37 3 2" xfId="3755"/>
    <cellStyle name="Normal 37 4" xfId="3411"/>
    <cellStyle name="Normal 38" xfId="3"/>
    <cellStyle name="Normal 4" xfId="1017"/>
    <cellStyle name="Normal 4 10" xfId="1018"/>
    <cellStyle name="Normal 4 100" xfId="1019"/>
    <cellStyle name="Normal 4 101" xfId="1020"/>
    <cellStyle name="Normal 4 102" xfId="1021"/>
    <cellStyle name="Normal 4 103" xfId="1022"/>
    <cellStyle name="Normal 4 104" xfId="1023"/>
    <cellStyle name="Normal 4 105" xfId="1024"/>
    <cellStyle name="Normal 4 106" xfId="1025"/>
    <cellStyle name="Normal 4 107" xfId="1026"/>
    <cellStyle name="Normal 4 108" xfId="1027"/>
    <cellStyle name="Normal 4 109" xfId="1467"/>
    <cellStyle name="Normal 4 109 2" xfId="1566"/>
    <cellStyle name="Normal 4 109 2 2" xfId="1659"/>
    <cellStyle name="Normal 4 109 2 2 2" xfId="2080"/>
    <cellStyle name="Normal 4 109 2 2 2 2" xfId="2950"/>
    <cellStyle name="Normal 4 109 2 2 2 2 2" xfId="3848"/>
    <cellStyle name="Normal 4 109 2 2 2 3" xfId="3522"/>
    <cellStyle name="Normal 4 109 2 2 3" xfId="2747"/>
    <cellStyle name="Normal 4 109 2 2 3 2" xfId="3709"/>
    <cellStyle name="Normal 4 109 2 2 4" xfId="3319"/>
    <cellStyle name="Normal 4 109 2 3" xfId="1993"/>
    <cellStyle name="Normal 4 109 2 3 2" xfId="2887"/>
    <cellStyle name="Normal 4 109 2 3 2 2" xfId="3794"/>
    <cellStyle name="Normal 4 109 2 3 3" xfId="3459"/>
    <cellStyle name="Normal 4 109 2 4" xfId="2687"/>
    <cellStyle name="Normal 4 109 2 4 2" xfId="3655"/>
    <cellStyle name="Normal 4 109 2 5" xfId="3259"/>
    <cellStyle name="Normal 4 109 3" xfId="1618"/>
    <cellStyle name="Normal 4 109 3 2" xfId="2041"/>
    <cellStyle name="Normal 4 109 3 2 2" xfId="2923"/>
    <cellStyle name="Normal 4 109 3 2 2 2" xfId="3821"/>
    <cellStyle name="Normal 4 109 3 2 3" xfId="3495"/>
    <cellStyle name="Normal 4 109 3 3" xfId="2720"/>
    <cellStyle name="Normal 4 109 3 3 2" xfId="3682"/>
    <cellStyle name="Normal 4 109 3 4" xfId="3292"/>
    <cellStyle name="Normal 4 109 4" xfId="1772"/>
    <cellStyle name="Normal 4 109 4 2" xfId="2184"/>
    <cellStyle name="Normal 4 109 4 2 2" xfId="3030"/>
    <cellStyle name="Normal 4 109 4 2 2 2" xfId="3880"/>
    <cellStyle name="Normal 4 109 4 2 3" xfId="3602"/>
    <cellStyle name="Normal 4 109 4 3" xfId="2816"/>
    <cellStyle name="Normal 4 109 4 3 2" xfId="3741"/>
    <cellStyle name="Normal 4 109 4 4" xfId="3388"/>
    <cellStyle name="Normal 4 109 5" xfId="1945"/>
    <cellStyle name="Normal 4 109 5 2" xfId="2851"/>
    <cellStyle name="Normal 4 109 5 2 2" xfId="3767"/>
    <cellStyle name="Normal 4 109 5 3" xfId="3423"/>
    <cellStyle name="Normal 4 109 6" xfId="2652"/>
    <cellStyle name="Normal 4 109 6 2" xfId="3628"/>
    <cellStyle name="Normal 4 109 7" xfId="3224"/>
    <cellStyle name="Normal 4 11" xfId="1028"/>
    <cellStyle name="Normal 4 110" xfId="1468"/>
    <cellStyle name="Normal 4 111" xfId="1469"/>
    <cellStyle name="Normal 4 12" xfId="1029"/>
    <cellStyle name="Normal 4 13" xfId="1030"/>
    <cellStyle name="Normal 4 14" xfId="1031"/>
    <cellStyle name="Normal 4 15" xfId="1032"/>
    <cellStyle name="Normal 4 16" xfId="1033"/>
    <cellStyle name="Normal 4 17" xfId="1034"/>
    <cellStyle name="Normal 4 18" xfId="1035"/>
    <cellStyle name="Normal 4 19" xfId="1036"/>
    <cellStyle name="Normal 4 2" xfId="1037"/>
    <cellStyle name="Normal 4 2 2" xfId="1470"/>
    <cellStyle name="Normal 4 2 2 2" xfId="1567"/>
    <cellStyle name="Normal 4 2 2 2 2" xfId="1660"/>
    <cellStyle name="Normal 4 2 2 2 2 2" xfId="2081"/>
    <cellStyle name="Normal 4 2 2 2 2 2 2" xfId="2951"/>
    <cellStyle name="Normal 4 2 2 2 2 2 2 2" xfId="3849"/>
    <cellStyle name="Normal 4 2 2 2 2 2 3" xfId="3523"/>
    <cellStyle name="Normal 4 2 2 2 2 3" xfId="2748"/>
    <cellStyle name="Normal 4 2 2 2 2 3 2" xfId="3710"/>
    <cellStyle name="Normal 4 2 2 2 2 4" xfId="3320"/>
    <cellStyle name="Normal 4 2 2 2 3" xfId="1994"/>
    <cellStyle name="Normal 4 2 2 2 3 2" xfId="2888"/>
    <cellStyle name="Normal 4 2 2 2 3 2 2" xfId="3795"/>
    <cellStyle name="Normal 4 2 2 2 3 3" xfId="3460"/>
    <cellStyle name="Normal 4 2 2 2 4" xfId="2688"/>
    <cellStyle name="Normal 4 2 2 2 4 2" xfId="3656"/>
    <cellStyle name="Normal 4 2 2 2 5" xfId="3260"/>
    <cellStyle name="Normal 4 2 2 3" xfId="1619"/>
    <cellStyle name="Normal 4 2 2 3 2" xfId="2042"/>
    <cellStyle name="Normal 4 2 2 3 2 2" xfId="2924"/>
    <cellStyle name="Normal 4 2 2 3 2 2 2" xfId="3822"/>
    <cellStyle name="Normal 4 2 2 3 2 3" xfId="3496"/>
    <cellStyle name="Normal 4 2 2 3 3" xfId="2721"/>
    <cellStyle name="Normal 4 2 2 3 3 2" xfId="3683"/>
    <cellStyle name="Normal 4 2 2 3 4" xfId="3293"/>
    <cellStyle name="Normal 4 2 2 4" xfId="1773"/>
    <cellStyle name="Normal 4 2 2 4 2" xfId="2185"/>
    <cellStyle name="Normal 4 2 2 4 2 2" xfId="3031"/>
    <cellStyle name="Normal 4 2 2 4 2 2 2" xfId="3881"/>
    <cellStyle name="Normal 4 2 2 4 2 3" xfId="3603"/>
    <cellStyle name="Normal 4 2 2 4 3" xfId="2817"/>
    <cellStyle name="Normal 4 2 2 4 3 2" xfId="3742"/>
    <cellStyle name="Normal 4 2 2 4 4" xfId="3389"/>
    <cellStyle name="Normal 4 2 2 5" xfId="1946"/>
    <cellStyle name="Normal 4 2 2 5 2" xfId="2852"/>
    <cellStyle name="Normal 4 2 2 5 2 2" xfId="3768"/>
    <cellStyle name="Normal 4 2 2 5 3" xfId="3424"/>
    <cellStyle name="Normal 4 2 2 6" xfId="2653"/>
    <cellStyle name="Normal 4 2 2 6 2" xfId="3629"/>
    <cellStyle name="Normal 4 2 2 7" xfId="3225"/>
    <cellStyle name="Normal 4 2 3" xfId="1471"/>
    <cellStyle name="Normal 4 2 4" xfId="1472"/>
    <cellStyle name="Normal 4 20" xfId="1038"/>
    <cellStyle name="Normal 4 21" xfId="1039"/>
    <cellStyle name="Normal 4 22" xfId="1040"/>
    <cellStyle name="Normal 4 23" xfId="1041"/>
    <cellStyle name="Normal 4 24" xfId="1042"/>
    <cellStyle name="Normal 4 25" xfId="1043"/>
    <cellStyle name="Normal 4 26" xfId="1044"/>
    <cellStyle name="Normal 4 27" xfId="1045"/>
    <cellStyle name="Normal 4 28" xfId="1046"/>
    <cellStyle name="Normal 4 29" xfId="1047"/>
    <cellStyle name="Normal 4 3" xfId="1048"/>
    <cellStyle name="Normal 4 30" xfId="1049"/>
    <cellStyle name="Normal 4 31" xfId="1050"/>
    <cellStyle name="Normal 4 32" xfId="1051"/>
    <cellStyle name="Normal 4 33" xfId="1052"/>
    <cellStyle name="Normal 4 34" xfId="1053"/>
    <cellStyle name="Normal 4 35" xfId="1054"/>
    <cellStyle name="Normal 4 36" xfId="1055"/>
    <cellStyle name="Normal 4 37" xfId="1056"/>
    <cellStyle name="Normal 4 38" xfId="1057"/>
    <cellStyle name="Normal 4 39" xfId="1058"/>
    <cellStyle name="Normal 4 4" xfId="1059"/>
    <cellStyle name="Normal 4 40" xfId="1060"/>
    <cellStyle name="Normal 4 41" xfId="1061"/>
    <cellStyle name="Normal 4 42" xfId="1062"/>
    <cellStyle name="Normal 4 43" xfId="1063"/>
    <cellStyle name="Normal 4 44" xfId="1064"/>
    <cellStyle name="Normal 4 45" xfId="1065"/>
    <cellStyle name="Normal 4 46" xfId="1066"/>
    <cellStyle name="Normal 4 47" xfId="1067"/>
    <cellStyle name="Normal 4 48" xfId="1068"/>
    <cellStyle name="Normal 4 49" xfId="1069"/>
    <cellStyle name="Normal 4 5" xfId="1070"/>
    <cellStyle name="Normal 4 50" xfId="1071"/>
    <cellStyle name="Normal 4 51" xfId="1072"/>
    <cellStyle name="Normal 4 52" xfId="1073"/>
    <cellStyle name="Normal 4 53" xfId="1074"/>
    <cellStyle name="Normal 4 54" xfId="1075"/>
    <cellStyle name="Normal 4 55" xfId="1076"/>
    <cellStyle name="Normal 4 56" xfId="1077"/>
    <cellStyle name="Normal 4 57" xfId="1078"/>
    <cellStyle name="Normal 4 58" xfId="1079"/>
    <cellStyle name="Normal 4 59" xfId="1080"/>
    <cellStyle name="Normal 4 6" xfId="1081"/>
    <cellStyle name="Normal 4 60" xfId="1082"/>
    <cellStyle name="Normal 4 61" xfId="1083"/>
    <cellStyle name="Normal 4 62" xfId="1084"/>
    <cellStyle name="Normal 4 63" xfId="1085"/>
    <cellStyle name="Normal 4 64" xfId="1086"/>
    <cellStyle name="Normal 4 65" xfId="1087"/>
    <cellStyle name="Normal 4 66" xfId="1088"/>
    <cellStyle name="Normal 4 67" xfId="1089"/>
    <cellStyle name="Normal 4 68" xfId="1090"/>
    <cellStyle name="Normal 4 69" xfId="1091"/>
    <cellStyle name="Normal 4 7" xfId="1092"/>
    <cellStyle name="Normal 4 70" xfId="1093"/>
    <cellStyle name="Normal 4 71" xfId="1094"/>
    <cellStyle name="Normal 4 72" xfId="1095"/>
    <cellStyle name="Normal 4 73" xfId="1096"/>
    <cellStyle name="Normal 4 74" xfId="1097"/>
    <cellStyle name="Normal 4 75" xfId="1098"/>
    <cellStyle name="Normal 4 76" xfId="1099"/>
    <cellStyle name="Normal 4 77" xfId="1100"/>
    <cellStyle name="Normal 4 78" xfId="1101"/>
    <cellStyle name="Normal 4 79" xfId="1102"/>
    <cellStyle name="Normal 4 8" xfId="1103"/>
    <cellStyle name="Normal 4 80" xfId="1104"/>
    <cellStyle name="Normal 4 81" xfId="1105"/>
    <cellStyle name="Normal 4 82" xfId="1106"/>
    <cellStyle name="Normal 4 83" xfId="1107"/>
    <cellStyle name="Normal 4 84" xfId="1108"/>
    <cellStyle name="Normal 4 85" xfId="1109"/>
    <cellStyle name="Normal 4 86" xfId="1110"/>
    <cellStyle name="Normal 4 87" xfId="1111"/>
    <cellStyle name="Normal 4 88" xfId="1112"/>
    <cellStyle name="Normal 4 89" xfId="1113"/>
    <cellStyle name="Normal 4 9" xfId="1114"/>
    <cellStyle name="Normal 4 90" xfId="1115"/>
    <cellStyle name="Normal 4 91" xfId="1116"/>
    <cellStyle name="Normal 4 92" xfId="1117"/>
    <cellStyle name="Normal 4 93" xfId="1118"/>
    <cellStyle name="Normal 4 94" xfId="1119"/>
    <cellStyle name="Normal 4 95" xfId="1120"/>
    <cellStyle name="Normal 4 96" xfId="1121"/>
    <cellStyle name="Normal 4 97" xfId="1122"/>
    <cellStyle name="Normal 4 98" xfId="1123"/>
    <cellStyle name="Normal 4 99" xfId="1124"/>
    <cellStyle name="Normal 5" xfId="1125"/>
    <cellStyle name="Normal 5 10" xfId="1126"/>
    <cellStyle name="Normal 5 100" xfId="1127"/>
    <cellStyle name="Normal 5 101" xfId="1128"/>
    <cellStyle name="Normal 5 102" xfId="1129"/>
    <cellStyle name="Normal 5 103" xfId="1130"/>
    <cellStyle name="Normal 5 104" xfId="1131"/>
    <cellStyle name="Normal 5 105" xfId="1132"/>
    <cellStyle name="Normal 5 106" xfId="1133"/>
    <cellStyle name="Normal 5 107" xfId="1134"/>
    <cellStyle name="Normal 5 108" xfId="1135"/>
    <cellStyle name="Normal 5 109" xfId="1473"/>
    <cellStyle name="Normal 5 11" xfId="1136"/>
    <cellStyle name="Normal 5 110" xfId="1474"/>
    <cellStyle name="Normal 5 12" xfId="1137"/>
    <cellStyle name="Normal 5 13" xfId="1138"/>
    <cellStyle name="Normal 5 14" xfId="1139"/>
    <cellStyle name="Normal 5 15" xfId="1140"/>
    <cellStyle name="Normal 5 16" xfId="1141"/>
    <cellStyle name="Normal 5 17" xfId="1142"/>
    <cellStyle name="Normal 5 18" xfId="1143"/>
    <cellStyle name="Normal 5 19" xfId="1144"/>
    <cellStyle name="Normal 5 2" xfId="1145"/>
    <cellStyle name="Normal 5 2 2" xfId="1475"/>
    <cellStyle name="Normal 5 2 3" xfId="1476"/>
    <cellStyle name="Normal 5 20" xfId="1146"/>
    <cellStyle name="Normal 5 21" xfId="1147"/>
    <cellStyle name="Normal 5 22" xfId="1148"/>
    <cellStyle name="Normal 5 23" xfId="1149"/>
    <cellStyle name="Normal 5 24" xfId="1150"/>
    <cellStyle name="Normal 5 25" xfId="1151"/>
    <cellStyle name="Normal 5 26" xfId="1152"/>
    <cellStyle name="Normal 5 27" xfId="1153"/>
    <cellStyle name="Normal 5 28" xfId="1154"/>
    <cellStyle name="Normal 5 29" xfId="1155"/>
    <cellStyle name="Normal 5 3" xfId="1156"/>
    <cellStyle name="Normal 5 30" xfId="1157"/>
    <cellStyle name="Normal 5 31" xfId="1158"/>
    <cellStyle name="Normal 5 32" xfId="1159"/>
    <cellStyle name="Normal 5 33" xfId="1160"/>
    <cellStyle name="Normal 5 34" xfId="1161"/>
    <cellStyle name="Normal 5 35" xfId="1162"/>
    <cellStyle name="Normal 5 36" xfId="1163"/>
    <cellStyle name="Normal 5 37" xfId="1164"/>
    <cellStyle name="Normal 5 38" xfId="1165"/>
    <cellStyle name="Normal 5 39" xfId="1166"/>
    <cellStyle name="Normal 5 4" xfId="1167"/>
    <cellStyle name="Normal 5 40" xfId="1168"/>
    <cellStyle name="Normal 5 41" xfId="1169"/>
    <cellStyle name="Normal 5 42" xfId="1170"/>
    <cellStyle name="Normal 5 43" xfId="1171"/>
    <cellStyle name="Normal 5 44" xfId="1172"/>
    <cellStyle name="Normal 5 45" xfId="1173"/>
    <cellStyle name="Normal 5 46" xfId="1174"/>
    <cellStyle name="Normal 5 47" xfId="1175"/>
    <cellStyle name="Normal 5 48" xfId="1176"/>
    <cellStyle name="Normal 5 49" xfId="1177"/>
    <cellStyle name="Normal 5 5" xfId="1178"/>
    <cellStyle name="Normal 5 50" xfId="1179"/>
    <cellStyle name="Normal 5 51" xfId="1180"/>
    <cellStyle name="Normal 5 52" xfId="1181"/>
    <cellStyle name="Normal 5 53" xfId="1182"/>
    <cellStyle name="Normal 5 54" xfId="1183"/>
    <cellStyle name="Normal 5 55" xfId="1184"/>
    <cellStyle name="Normal 5 56" xfId="1185"/>
    <cellStyle name="Normal 5 57" xfId="1186"/>
    <cellStyle name="Normal 5 58" xfId="1187"/>
    <cellStyle name="Normal 5 59" xfId="1188"/>
    <cellStyle name="Normal 5 6" xfId="1189"/>
    <cellStyle name="Normal 5 60" xfId="1190"/>
    <cellStyle name="Normal 5 61" xfId="1191"/>
    <cellStyle name="Normal 5 62" xfId="1192"/>
    <cellStyle name="Normal 5 63" xfId="1193"/>
    <cellStyle name="Normal 5 64" xfId="1194"/>
    <cellStyle name="Normal 5 65" xfId="1195"/>
    <cellStyle name="Normal 5 66" xfId="1196"/>
    <cellStyle name="Normal 5 67" xfId="1197"/>
    <cellStyle name="Normal 5 68" xfId="1198"/>
    <cellStyle name="Normal 5 69" xfId="1199"/>
    <cellStyle name="Normal 5 7" xfId="1200"/>
    <cellStyle name="Normal 5 70" xfId="1201"/>
    <cellStyle name="Normal 5 71" xfId="1202"/>
    <cellStyle name="Normal 5 72" xfId="1203"/>
    <cellStyle name="Normal 5 73" xfId="1204"/>
    <cellStyle name="Normal 5 74" xfId="1205"/>
    <cellStyle name="Normal 5 75" xfId="1206"/>
    <cellStyle name="Normal 5 76" xfId="1207"/>
    <cellStyle name="Normal 5 77" xfId="1208"/>
    <cellStyle name="Normal 5 78" xfId="1209"/>
    <cellStyle name="Normal 5 79" xfId="1210"/>
    <cellStyle name="Normal 5 8" xfId="1211"/>
    <cellStyle name="Normal 5 80" xfId="1212"/>
    <cellStyle name="Normal 5 81" xfId="1213"/>
    <cellStyle name="Normal 5 82" xfId="1214"/>
    <cellStyle name="Normal 5 83" xfId="1215"/>
    <cellStyle name="Normal 5 84" xfId="1216"/>
    <cellStyle name="Normal 5 85" xfId="1217"/>
    <cellStyle name="Normal 5 86" xfId="1218"/>
    <cellStyle name="Normal 5 87" xfId="1219"/>
    <cellStyle name="Normal 5 88" xfId="1220"/>
    <cellStyle name="Normal 5 89" xfId="1221"/>
    <cellStyle name="Normal 5 9" xfId="1222"/>
    <cellStyle name="Normal 5 90" xfId="1223"/>
    <cellStyle name="Normal 5 91" xfId="1224"/>
    <cellStyle name="Normal 5 92" xfId="1225"/>
    <cellStyle name="Normal 5 93" xfId="1226"/>
    <cellStyle name="Normal 5 94" xfId="1227"/>
    <cellStyle name="Normal 5 95" xfId="1228"/>
    <cellStyle name="Normal 5 96" xfId="1229"/>
    <cellStyle name="Normal 5 97" xfId="1230"/>
    <cellStyle name="Normal 5 98" xfId="1231"/>
    <cellStyle name="Normal 5 99" xfId="1232"/>
    <cellStyle name="Normal 6" xfId="1233"/>
    <cellStyle name="Normal 6 10" xfId="1234"/>
    <cellStyle name="Normal 6 100" xfId="1235"/>
    <cellStyle name="Normal 6 101" xfId="1236"/>
    <cellStyle name="Normal 6 102" xfId="1237"/>
    <cellStyle name="Normal 6 103" xfId="1238"/>
    <cellStyle name="Normal 6 104" xfId="1239"/>
    <cellStyle name="Normal 6 105" xfId="1240"/>
    <cellStyle name="Normal 6 106" xfId="1241"/>
    <cellStyle name="Normal 6 107" xfId="1242"/>
    <cellStyle name="Normal 6 108" xfId="1243"/>
    <cellStyle name="Normal 6 109" xfId="1477"/>
    <cellStyle name="Normal 6 11" xfId="1244"/>
    <cellStyle name="Normal 6 110" xfId="1478"/>
    <cellStyle name="Normal 6 12" xfId="1245"/>
    <cellStyle name="Normal 6 13" xfId="1246"/>
    <cellStyle name="Normal 6 14" xfId="1247"/>
    <cellStyle name="Normal 6 15" xfId="1248"/>
    <cellStyle name="Normal 6 16" xfId="1249"/>
    <cellStyle name="Normal 6 17" xfId="1250"/>
    <cellStyle name="Normal 6 18" xfId="1251"/>
    <cellStyle name="Normal 6 19" xfId="1252"/>
    <cellStyle name="Normal 6 2" xfId="1253"/>
    <cellStyle name="Normal 6 2 2" xfId="1342"/>
    <cellStyle name="Normal 6 2 2 2" xfId="1545"/>
    <cellStyle name="Normal 6 2 2 2 2" xfId="1647"/>
    <cellStyle name="Normal 6 2 2 2 2 2" xfId="2068"/>
    <cellStyle name="Normal 6 2 2 2 2 2 2" xfId="2940"/>
    <cellStyle name="Normal 6 2 2 2 2 2 2 2" xfId="3838"/>
    <cellStyle name="Normal 6 2 2 2 2 2 3" xfId="3512"/>
    <cellStyle name="Normal 6 2 2 2 2 3" xfId="2737"/>
    <cellStyle name="Normal 6 2 2 2 2 3 2" xfId="3699"/>
    <cellStyle name="Normal 6 2 2 2 2 4" xfId="3309"/>
    <cellStyle name="Normal 6 2 2 2 3" xfId="1972"/>
    <cellStyle name="Normal 6 2 2 2 3 2" xfId="2868"/>
    <cellStyle name="Normal 6 2 2 2 3 2 2" xfId="3784"/>
    <cellStyle name="Normal 6 2 2 2 3 3" xfId="3440"/>
    <cellStyle name="Normal 6 2 2 2 4" xfId="2669"/>
    <cellStyle name="Normal 6 2 2 2 4 2" xfId="3645"/>
    <cellStyle name="Normal 6 2 2 2 5" xfId="3241"/>
    <cellStyle name="Normal 6 2 2 3" xfId="1606"/>
    <cellStyle name="Normal 6 2 2 3 2" xfId="2029"/>
    <cellStyle name="Normal 6 2 2 3 2 2" xfId="2913"/>
    <cellStyle name="Normal 6 2 2 3 2 2 2" xfId="3811"/>
    <cellStyle name="Normal 6 2 2 3 2 3" xfId="3485"/>
    <cellStyle name="Normal 6 2 2 3 3" xfId="2710"/>
    <cellStyle name="Normal 6 2 2 3 3 2" xfId="3672"/>
    <cellStyle name="Normal 6 2 2 3 4" xfId="3282"/>
    <cellStyle name="Normal 6 2 2 4" xfId="1774"/>
    <cellStyle name="Normal 6 2 2 4 2" xfId="2186"/>
    <cellStyle name="Normal 6 2 2 4 2 2" xfId="3032"/>
    <cellStyle name="Normal 6 2 2 4 2 2 2" xfId="3882"/>
    <cellStyle name="Normal 6 2 2 4 2 3" xfId="3604"/>
    <cellStyle name="Normal 6 2 2 4 3" xfId="2818"/>
    <cellStyle name="Normal 6 2 2 4 3 2" xfId="3743"/>
    <cellStyle name="Normal 6 2 2 4 4" xfId="3390"/>
    <cellStyle name="Normal 6 2 2 5" xfId="1933"/>
    <cellStyle name="Normal 6 2 2 5 2" xfId="2841"/>
    <cellStyle name="Normal 6 2 2 5 2 2" xfId="3757"/>
    <cellStyle name="Normal 6 2 2 5 3" xfId="3413"/>
    <cellStyle name="Normal 6 2 2 6" xfId="2642"/>
    <cellStyle name="Normal 6 2 2 6 2" xfId="3618"/>
    <cellStyle name="Normal 6 2 2 7" xfId="3214"/>
    <cellStyle name="Normal 6 2 3" xfId="1479"/>
    <cellStyle name="Normal 6 20" xfId="1254"/>
    <cellStyle name="Normal 6 21" xfId="1255"/>
    <cellStyle name="Normal 6 22" xfId="1256"/>
    <cellStyle name="Normal 6 23" xfId="1257"/>
    <cellStyle name="Normal 6 24" xfId="1258"/>
    <cellStyle name="Normal 6 25" xfId="1259"/>
    <cellStyle name="Normal 6 26" xfId="1260"/>
    <cellStyle name="Normal 6 27" xfId="1261"/>
    <cellStyle name="Normal 6 28" xfId="1262"/>
    <cellStyle name="Normal 6 29" xfId="1263"/>
    <cellStyle name="Normal 6 3" xfId="1264"/>
    <cellStyle name="Normal 6 30" xfId="1265"/>
    <cellStyle name="Normal 6 31" xfId="1266"/>
    <cellStyle name="Normal 6 32" xfId="1267"/>
    <cellStyle name="Normal 6 33" xfId="1268"/>
    <cellStyle name="Normal 6 34" xfId="1269"/>
    <cellStyle name="Normal 6 35" xfId="1270"/>
    <cellStyle name="Normal 6 36" xfId="1271"/>
    <cellStyle name="Normal 6 37" xfId="1272"/>
    <cellStyle name="Normal 6 38" xfId="1273"/>
    <cellStyle name="Normal 6 39" xfId="1274"/>
    <cellStyle name="Normal 6 4" xfId="1275"/>
    <cellStyle name="Normal 6 40" xfId="1276"/>
    <cellStyle name="Normal 6 41" xfId="1277"/>
    <cellStyle name="Normal 6 42" xfId="1278"/>
    <cellStyle name="Normal 6 43" xfId="1279"/>
    <cellStyle name="Normal 6 44" xfId="1280"/>
    <cellStyle name="Normal 6 45" xfId="1281"/>
    <cellStyle name="Normal 6 46" xfId="1282"/>
    <cellStyle name="Normal 6 47" xfId="1283"/>
    <cellStyle name="Normal 6 48" xfId="1284"/>
    <cellStyle name="Normal 6 49" xfId="1285"/>
    <cellStyle name="Normal 6 5" xfId="1286"/>
    <cellStyle name="Normal 6 50" xfId="1287"/>
    <cellStyle name="Normal 6 51" xfId="1288"/>
    <cellStyle name="Normal 6 52" xfId="1289"/>
    <cellStyle name="Normal 6 53" xfId="1290"/>
    <cellStyle name="Normal 6 54" xfId="1291"/>
    <cellStyle name="Normal 6 55" xfId="1292"/>
    <cellStyle name="Normal 6 56" xfId="1293"/>
    <cellStyle name="Normal 6 57" xfId="1294"/>
    <cellStyle name="Normal 6 58" xfId="1295"/>
    <cellStyle name="Normal 6 59" xfId="1296"/>
    <cellStyle name="Normal 6 6" xfId="1297"/>
    <cellStyle name="Normal 6 60" xfId="1298"/>
    <cellStyle name="Normal 6 61" xfId="1299"/>
    <cellStyle name="Normal 6 62" xfId="1300"/>
    <cellStyle name="Normal 6 63" xfId="1301"/>
    <cellStyle name="Normal 6 64" xfId="1302"/>
    <cellStyle name="Normal 6 65" xfId="1303"/>
    <cellStyle name="Normal 6 66" xfId="1304"/>
    <cellStyle name="Normal 6 67" xfId="1305"/>
    <cellStyle name="Normal 6 68" xfId="1306"/>
    <cellStyle name="Normal 6 69" xfId="1307"/>
    <cellStyle name="Normal 6 7" xfId="1308"/>
    <cellStyle name="Normal 6 70" xfId="1309"/>
    <cellStyle name="Normal 6 71" xfId="1310"/>
    <cellStyle name="Normal 6 72" xfId="1311"/>
    <cellStyle name="Normal 6 73" xfId="1312"/>
    <cellStyle name="Normal 6 74" xfId="1313"/>
    <cellStyle name="Normal 6 75" xfId="1314"/>
    <cellStyle name="Normal 6 76" xfId="1315"/>
    <cellStyle name="Normal 6 77" xfId="1316"/>
    <cellStyle name="Normal 6 78" xfId="1317"/>
    <cellStyle name="Normal 6 79" xfId="1318"/>
    <cellStyle name="Normal 6 8" xfId="1319"/>
    <cellStyle name="Normal 6 80" xfId="1320"/>
    <cellStyle name="Normal 6 81" xfId="1321"/>
    <cellStyle name="Normal 6 82" xfId="1322"/>
    <cellStyle name="Normal 6 83" xfId="1323"/>
    <cellStyle name="Normal 6 84" xfId="1324"/>
    <cellStyle name="Normal 6 85" xfId="1325"/>
    <cellStyle name="Normal 6 86" xfId="1326"/>
    <cellStyle name="Normal 6 87" xfId="1327"/>
    <cellStyle name="Normal 6 88" xfId="1328"/>
    <cellStyle name="Normal 6 89" xfId="1329"/>
    <cellStyle name="Normal 6 9" xfId="1330"/>
    <cellStyle name="Normal 6 90" xfId="1331"/>
    <cellStyle name="Normal 6 91" xfId="1332"/>
    <cellStyle name="Normal 6 92" xfId="1333"/>
    <cellStyle name="Normal 6 93" xfId="1334"/>
    <cellStyle name="Normal 6 94" xfId="1335"/>
    <cellStyle name="Normal 6 95" xfId="1336"/>
    <cellStyle name="Normal 6 96" xfId="1337"/>
    <cellStyle name="Normal 6 97" xfId="1338"/>
    <cellStyle name="Normal 6 98" xfId="1339"/>
    <cellStyle name="Normal 6 99" xfId="1340"/>
    <cellStyle name="Normal 7" xfId="1341"/>
    <cellStyle name="Normal 7 10" xfId="3213"/>
    <cellStyle name="Normal 7 2" xfId="1480"/>
    <cellStyle name="Normal 7 3" xfId="1481"/>
    <cellStyle name="Normal 7 3 2" xfId="1568"/>
    <cellStyle name="Normal 7 3 2 2" xfId="1661"/>
    <cellStyle name="Normal 7 3 2 2 2" xfId="2082"/>
    <cellStyle name="Normal 7 3 2 2 2 2" xfId="2952"/>
    <cellStyle name="Normal 7 3 2 2 2 2 2" xfId="3850"/>
    <cellStyle name="Normal 7 3 2 2 2 3" xfId="3524"/>
    <cellStyle name="Normal 7 3 2 2 3" xfId="2749"/>
    <cellStyle name="Normal 7 3 2 2 3 2" xfId="3711"/>
    <cellStyle name="Normal 7 3 2 2 4" xfId="3321"/>
    <cellStyle name="Normal 7 3 2 3" xfId="1995"/>
    <cellStyle name="Normal 7 3 2 3 2" xfId="2889"/>
    <cellStyle name="Normal 7 3 2 3 2 2" xfId="3796"/>
    <cellStyle name="Normal 7 3 2 3 3" xfId="3461"/>
    <cellStyle name="Normal 7 3 2 4" xfId="2689"/>
    <cellStyle name="Normal 7 3 2 4 2" xfId="3657"/>
    <cellStyle name="Normal 7 3 2 5" xfId="3261"/>
    <cellStyle name="Normal 7 3 3" xfId="1620"/>
    <cellStyle name="Normal 7 3 3 2" xfId="2043"/>
    <cellStyle name="Normal 7 3 3 2 2" xfId="2925"/>
    <cellStyle name="Normal 7 3 3 2 2 2" xfId="3823"/>
    <cellStyle name="Normal 7 3 3 2 3" xfId="3497"/>
    <cellStyle name="Normal 7 3 3 3" xfId="2722"/>
    <cellStyle name="Normal 7 3 3 3 2" xfId="3684"/>
    <cellStyle name="Normal 7 3 3 4" xfId="3294"/>
    <cellStyle name="Normal 7 3 4" xfId="1776"/>
    <cellStyle name="Normal 7 3 4 2" xfId="2188"/>
    <cellStyle name="Normal 7 3 4 2 2" xfId="3034"/>
    <cellStyle name="Normal 7 3 4 2 2 2" xfId="3884"/>
    <cellStyle name="Normal 7 3 4 2 3" xfId="3606"/>
    <cellStyle name="Normal 7 3 4 3" xfId="2820"/>
    <cellStyle name="Normal 7 3 4 3 2" xfId="3745"/>
    <cellStyle name="Normal 7 3 4 4" xfId="3392"/>
    <cellStyle name="Normal 7 3 5" xfId="1947"/>
    <cellStyle name="Normal 7 3 5 2" xfId="2853"/>
    <cellStyle name="Normal 7 3 5 2 2" xfId="3769"/>
    <cellStyle name="Normal 7 3 5 3" xfId="3425"/>
    <cellStyle name="Normal 7 3 6" xfId="2654"/>
    <cellStyle name="Normal 7 3 6 2" xfId="3630"/>
    <cellStyle name="Normal 7 3 7" xfId="3226"/>
    <cellStyle name="Normal 7 4" xfId="1482"/>
    <cellStyle name="Normal 7 5" xfId="1544"/>
    <cellStyle name="Normal 7 5 2" xfId="1646"/>
    <cellStyle name="Normal 7 5 2 2" xfId="2067"/>
    <cellStyle name="Normal 7 5 2 2 2" xfId="2939"/>
    <cellStyle name="Normal 7 5 2 2 2 2" xfId="3837"/>
    <cellStyle name="Normal 7 5 2 2 3" xfId="3511"/>
    <cellStyle name="Normal 7 5 2 3" xfId="2736"/>
    <cellStyle name="Normal 7 5 2 3 2" xfId="3698"/>
    <cellStyle name="Normal 7 5 2 4" xfId="3308"/>
    <cellStyle name="Normal 7 5 3" xfId="1971"/>
    <cellStyle name="Normal 7 5 3 2" xfId="2867"/>
    <cellStyle name="Normal 7 5 3 2 2" xfId="3783"/>
    <cellStyle name="Normal 7 5 3 3" xfId="3439"/>
    <cellStyle name="Normal 7 5 4" xfId="2668"/>
    <cellStyle name="Normal 7 5 4 2" xfId="3644"/>
    <cellStyle name="Normal 7 5 5" xfId="3240"/>
    <cellStyle name="Normal 7 6" xfId="1605"/>
    <cellStyle name="Normal 7 6 2" xfId="2028"/>
    <cellStyle name="Normal 7 6 2 2" xfId="2912"/>
    <cellStyle name="Normal 7 6 2 2 2" xfId="3810"/>
    <cellStyle name="Normal 7 6 2 3" xfId="3484"/>
    <cellStyle name="Normal 7 6 3" xfId="2709"/>
    <cellStyle name="Normal 7 6 3 2" xfId="3671"/>
    <cellStyle name="Normal 7 6 4" xfId="3281"/>
    <cellStyle name="Normal 7 7" xfId="1775"/>
    <cellStyle name="Normal 7 7 2" xfId="2187"/>
    <cellStyle name="Normal 7 7 2 2" xfId="3033"/>
    <cellStyle name="Normal 7 7 2 2 2" xfId="3883"/>
    <cellStyle name="Normal 7 7 2 3" xfId="3605"/>
    <cellStyle name="Normal 7 7 3" xfId="2819"/>
    <cellStyle name="Normal 7 7 3 2" xfId="3744"/>
    <cellStyle name="Normal 7 7 4" xfId="3391"/>
    <cellStyle name="Normal 7 8" xfId="1932"/>
    <cellStyle name="Normal 7 8 2" xfId="2840"/>
    <cellStyle name="Normal 7 8 2 2" xfId="3756"/>
    <cellStyle name="Normal 7 8 3" xfId="3412"/>
    <cellStyle name="Normal 7 9" xfId="2641"/>
    <cellStyle name="Normal 7 9 2" xfId="3617"/>
    <cellStyle name="Normal 8" xfId="1483"/>
    <cellStyle name="Normal 8 2" xfId="1484"/>
    <cellStyle name="Normal 8 2 2" xfId="1485"/>
    <cellStyle name="Normal 8 2 2 2" xfId="1569"/>
    <cellStyle name="Normal 8 2 2 2 2" xfId="1662"/>
    <cellStyle name="Normal 8 2 2 2 2 2" xfId="2083"/>
    <cellStyle name="Normal 8 2 2 2 2 2 2" xfId="2953"/>
    <cellStyle name="Normal 8 2 2 2 2 2 2 2" xfId="3851"/>
    <cellStyle name="Normal 8 2 2 2 2 2 3" xfId="3525"/>
    <cellStyle name="Normal 8 2 2 2 2 3" xfId="2750"/>
    <cellStyle name="Normal 8 2 2 2 2 3 2" xfId="3712"/>
    <cellStyle name="Normal 8 2 2 2 2 4" xfId="3322"/>
    <cellStyle name="Normal 8 2 2 2 3" xfId="1996"/>
    <cellStyle name="Normal 8 2 2 2 3 2" xfId="2890"/>
    <cellStyle name="Normal 8 2 2 2 3 2 2" xfId="3797"/>
    <cellStyle name="Normal 8 2 2 2 3 3" xfId="3462"/>
    <cellStyle name="Normal 8 2 2 2 4" xfId="2690"/>
    <cellStyle name="Normal 8 2 2 2 4 2" xfId="3658"/>
    <cellStyle name="Normal 8 2 2 2 5" xfId="3262"/>
    <cellStyle name="Normal 8 2 2 3" xfId="1621"/>
    <cellStyle name="Normal 8 2 2 3 2" xfId="2044"/>
    <cellStyle name="Normal 8 2 2 3 2 2" xfId="2926"/>
    <cellStyle name="Normal 8 2 2 3 2 2 2" xfId="3824"/>
    <cellStyle name="Normal 8 2 2 3 2 3" xfId="3498"/>
    <cellStyle name="Normal 8 2 2 3 3" xfId="2723"/>
    <cellStyle name="Normal 8 2 2 3 3 2" xfId="3685"/>
    <cellStyle name="Normal 8 2 2 3 4" xfId="3295"/>
    <cellStyle name="Normal 8 2 2 4" xfId="1777"/>
    <cellStyle name="Normal 8 2 2 4 2" xfId="2189"/>
    <cellStyle name="Normal 8 2 2 4 2 2" xfId="3035"/>
    <cellStyle name="Normal 8 2 2 4 2 2 2" xfId="3885"/>
    <cellStyle name="Normal 8 2 2 4 2 3" xfId="3607"/>
    <cellStyle name="Normal 8 2 2 4 3" xfId="2821"/>
    <cellStyle name="Normal 8 2 2 4 3 2" xfId="3746"/>
    <cellStyle name="Normal 8 2 2 4 4" xfId="3393"/>
    <cellStyle name="Normal 8 2 2 5" xfId="1948"/>
    <cellStyle name="Normal 8 2 2 5 2" xfId="2854"/>
    <cellStyle name="Normal 8 2 2 5 2 2" xfId="3770"/>
    <cellStyle name="Normal 8 2 2 5 3" xfId="3426"/>
    <cellStyle name="Normal 8 2 2 6" xfId="2655"/>
    <cellStyle name="Normal 8 2 2 6 2" xfId="3631"/>
    <cellStyle name="Normal 8 2 2 7" xfId="3227"/>
    <cellStyle name="Normal 8 2 3" xfId="1486"/>
    <cellStyle name="Normal 8 3" xfId="1487"/>
    <cellStyle name="Normal 9" xfId="1488"/>
    <cellStyle name="Normal 9 2" xfId="1489"/>
    <cellStyle name="Normal 9 3" xfId="1490"/>
    <cellStyle name="Normal 9 4" xfId="1491"/>
    <cellStyle name="Normal_Example 1" xfId="2"/>
    <cellStyle name="Note 2" xfId="1492"/>
    <cellStyle name="Note 2 10" xfId="3054"/>
    <cellStyle name="Note 2 11" xfId="3904"/>
    <cellStyle name="Note 2 12" xfId="4084"/>
    <cellStyle name="Note 2 2" xfId="1493"/>
    <cellStyle name="Note 2 2 10" xfId="4085"/>
    <cellStyle name="Note 2 2 2" xfId="1571"/>
    <cellStyle name="Note 2 2 2 10" xfId="4103"/>
    <cellStyle name="Note 2 2 2 2" xfId="1686"/>
    <cellStyle name="Note 2 2 2 2 2" xfId="1724"/>
    <cellStyle name="Note 2 2 2 2 2 2" xfId="2145"/>
    <cellStyle name="Note 2 2 2 2 2 2 2" xfId="2441"/>
    <cellStyle name="Note 2 2 2 2 2 2 2 2" xfId="2993"/>
    <cellStyle name="Note 2 2 2 2 2 2 2 3" xfId="3565"/>
    <cellStyle name="Note 2 2 2 2 2 2 2 4" xfId="4349"/>
    <cellStyle name="Note 2 2 2 2 2 2 3" xfId="2621"/>
    <cellStyle name="Note 2 2 2 2 2 2 4" xfId="3193"/>
    <cellStyle name="Note 2 2 2 2 2 2 5" xfId="4055"/>
    <cellStyle name="Note 2 2 2 2 2 2 6" xfId="4223"/>
    <cellStyle name="Note 2 2 2 2 2 3" xfId="1882"/>
    <cellStyle name="Note 2 2 2 2 2 4" xfId="2357"/>
    <cellStyle name="Note 2 2 2 2 2 5" xfId="2537"/>
    <cellStyle name="Note 2 2 2 2 2 6" xfId="3109"/>
    <cellStyle name="Note 2 2 2 2 2 7" xfId="3971"/>
    <cellStyle name="Note 2 2 2 2 2 8" xfId="4139"/>
    <cellStyle name="Note 2 2 2 2 3" xfId="2107"/>
    <cellStyle name="Note 2 2 2 2 3 2" xfId="2415"/>
    <cellStyle name="Note 2 2 2 2 3 2 2" xfId="2967"/>
    <cellStyle name="Note 2 2 2 2 3 2 3" xfId="3539"/>
    <cellStyle name="Note 2 2 2 2 3 2 4" xfId="4323"/>
    <cellStyle name="Note 2 2 2 2 3 3" xfId="2595"/>
    <cellStyle name="Note 2 2 2 2 3 4" xfId="3167"/>
    <cellStyle name="Note 2 2 2 2 3 5" xfId="4029"/>
    <cellStyle name="Note 2 2 2 2 3 6" xfId="4197"/>
    <cellStyle name="Note 2 2 2 2 4" xfId="1856"/>
    <cellStyle name="Note 2 2 2 2 5" xfId="2331"/>
    <cellStyle name="Note 2 2 2 2 6" xfId="2511"/>
    <cellStyle name="Note 2 2 2 2 7" xfId="3083"/>
    <cellStyle name="Note 2 2 2 2 8" xfId="3945"/>
    <cellStyle name="Note 2 2 2 2 9" xfId="4113"/>
    <cellStyle name="Note 2 2 2 3" xfId="1720"/>
    <cellStyle name="Note 2 2 2 3 2" xfId="2141"/>
    <cellStyle name="Note 2 2 2 3 2 2" xfId="2437"/>
    <cellStyle name="Note 2 2 2 3 2 2 2" xfId="2989"/>
    <cellStyle name="Note 2 2 2 3 2 2 3" xfId="3561"/>
    <cellStyle name="Note 2 2 2 3 2 2 4" xfId="4345"/>
    <cellStyle name="Note 2 2 2 3 2 3" xfId="2617"/>
    <cellStyle name="Note 2 2 2 3 2 4" xfId="3189"/>
    <cellStyle name="Note 2 2 2 3 2 5" xfId="4051"/>
    <cellStyle name="Note 2 2 2 3 2 6" xfId="4219"/>
    <cellStyle name="Note 2 2 2 3 3" xfId="1878"/>
    <cellStyle name="Note 2 2 2 3 4" xfId="2353"/>
    <cellStyle name="Note 2 2 2 3 5" xfId="2533"/>
    <cellStyle name="Note 2 2 2 3 6" xfId="3105"/>
    <cellStyle name="Note 2 2 2 3 7" xfId="3967"/>
    <cellStyle name="Note 2 2 2 3 8" xfId="4135"/>
    <cellStyle name="Note 2 2 2 4" xfId="1998"/>
    <cellStyle name="Note 2 2 2 4 2" xfId="2405"/>
    <cellStyle name="Note 2 2 2 4 2 2" xfId="2892"/>
    <cellStyle name="Note 2 2 2 4 2 3" xfId="3464"/>
    <cellStyle name="Note 2 2 2 4 2 4" xfId="4313"/>
    <cellStyle name="Note 2 2 2 4 3" xfId="2585"/>
    <cellStyle name="Note 2 2 2 4 4" xfId="3157"/>
    <cellStyle name="Note 2 2 2 4 5" xfId="4019"/>
    <cellStyle name="Note 2 2 2 4 6" xfId="4187"/>
    <cellStyle name="Note 2 2 2 5" xfId="1836"/>
    <cellStyle name="Note 2 2 2 6" xfId="2311"/>
    <cellStyle name="Note 2 2 2 7" xfId="2491"/>
    <cellStyle name="Note 2 2 2 8" xfId="3073"/>
    <cellStyle name="Note 2 2 2 9" xfId="3925"/>
    <cellStyle name="Note 2 2 3" xfId="1702"/>
    <cellStyle name="Note 2 2 3 2" xfId="1728"/>
    <cellStyle name="Note 2 2 3 2 2" xfId="2149"/>
    <cellStyle name="Note 2 2 3 2 2 2" xfId="2445"/>
    <cellStyle name="Note 2 2 3 2 2 2 2" xfId="2997"/>
    <cellStyle name="Note 2 2 3 2 2 2 3" xfId="3569"/>
    <cellStyle name="Note 2 2 3 2 2 2 4" xfId="4353"/>
    <cellStyle name="Note 2 2 3 2 2 3" xfId="2625"/>
    <cellStyle name="Note 2 2 3 2 2 4" xfId="3197"/>
    <cellStyle name="Note 2 2 3 2 2 5" xfId="4059"/>
    <cellStyle name="Note 2 2 3 2 2 6" xfId="4227"/>
    <cellStyle name="Note 2 2 3 2 3" xfId="1886"/>
    <cellStyle name="Note 2 2 3 2 4" xfId="2361"/>
    <cellStyle name="Note 2 2 3 2 5" xfId="2541"/>
    <cellStyle name="Note 2 2 3 2 6" xfId="3113"/>
    <cellStyle name="Note 2 2 3 2 7" xfId="3975"/>
    <cellStyle name="Note 2 2 3 2 8" xfId="4143"/>
    <cellStyle name="Note 2 2 3 3" xfId="2123"/>
    <cellStyle name="Note 2 2 3 3 2" xfId="2427"/>
    <cellStyle name="Note 2 2 3 3 2 2" xfId="2979"/>
    <cellStyle name="Note 2 2 3 3 2 3" xfId="3551"/>
    <cellStyle name="Note 2 2 3 3 2 4" xfId="4335"/>
    <cellStyle name="Note 2 2 3 3 3" xfId="2607"/>
    <cellStyle name="Note 2 2 3 3 4" xfId="3179"/>
    <cellStyle name="Note 2 2 3 3 5" xfId="4041"/>
    <cellStyle name="Note 2 2 3 3 6" xfId="4209"/>
    <cellStyle name="Note 2 2 3 4" xfId="1868"/>
    <cellStyle name="Note 2 2 3 5" xfId="2343"/>
    <cellStyle name="Note 2 2 3 6" xfId="2523"/>
    <cellStyle name="Note 2 2 3 7" xfId="3095"/>
    <cellStyle name="Note 2 2 3 8" xfId="3957"/>
    <cellStyle name="Note 2 2 3 9" xfId="4125"/>
    <cellStyle name="Note 2 2 4" xfId="1779"/>
    <cellStyle name="Note 2 2 4 2" xfId="1914"/>
    <cellStyle name="Note 2 2 4 2 2" xfId="2823"/>
    <cellStyle name="Note 2 2 4 2 3" xfId="3395"/>
    <cellStyle name="Note 2 2 4 2 4" xfId="4295"/>
    <cellStyle name="Note 2 2 4 3" xfId="2387"/>
    <cellStyle name="Note 2 2 4 4" xfId="2567"/>
    <cellStyle name="Note 2 2 4 5" xfId="3139"/>
    <cellStyle name="Note 2 2 4 6" xfId="4001"/>
    <cellStyle name="Note 2 2 4 7" xfId="4169"/>
    <cellStyle name="Note 2 2 5" xfId="1816"/>
    <cellStyle name="Note 2 2 6" xfId="2291"/>
    <cellStyle name="Note 2 2 7" xfId="2471"/>
    <cellStyle name="Note 2 2 8" xfId="3055"/>
    <cellStyle name="Note 2 2 9" xfId="3905"/>
    <cellStyle name="Note 2 3" xfId="1494"/>
    <cellStyle name="Note 2 3 10" xfId="4086"/>
    <cellStyle name="Note 2 3 2" xfId="1572"/>
    <cellStyle name="Note 2 3 2 10" xfId="4104"/>
    <cellStyle name="Note 2 3 2 2" xfId="1687"/>
    <cellStyle name="Note 2 3 2 2 2" xfId="1725"/>
    <cellStyle name="Note 2 3 2 2 2 2" xfId="2146"/>
    <cellStyle name="Note 2 3 2 2 2 2 2" xfId="2442"/>
    <cellStyle name="Note 2 3 2 2 2 2 2 2" xfId="2994"/>
    <cellStyle name="Note 2 3 2 2 2 2 2 3" xfId="3566"/>
    <cellStyle name="Note 2 3 2 2 2 2 2 4" xfId="4350"/>
    <cellStyle name="Note 2 3 2 2 2 2 3" xfId="2622"/>
    <cellStyle name="Note 2 3 2 2 2 2 4" xfId="3194"/>
    <cellStyle name="Note 2 3 2 2 2 2 5" xfId="4056"/>
    <cellStyle name="Note 2 3 2 2 2 2 6" xfId="4224"/>
    <cellStyle name="Note 2 3 2 2 2 3" xfId="1883"/>
    <cellStyle name="Note 2 3 2 2 2 4" xfId="2358"/>
    <cellStyle name="Note 2 3 2 2 2 5" xfId="2538"/>
    <cellStyle name="Note 2 3 2 2 2 6" xfId="3110"/>
    <cellStyle name="Note 2 3 2 2 2 7" xfId="3972"/>
    <cellStyle name="Note 2 3 2 2 2 8" xfId="4140"/>
    <cellStyle name="Note 2 3 2 2 3" xfId="2108"/>
    <cellStyle name="Note 2 3 2 2 3 2" xfId="2416"/>
    <cellStyle name="Note 2 3 2 2 3 2 2" xfId="2968"/>
    <cellStyle name="Note 2 3 2 2 3 2 3" xfId="3540"/>
    <cellStyle name="Note 2 3 2 2 3 2 4" xfId="4324"/>
    <cellStyle name="Note 2 3 2 2 3 3" xfId="2596"/>
    <cellStyle name="Note 2 3 2 2 3 4" xfId="3168"/>
    <cellStyle name="Note 2 3 2 2 3 5" xfId="4030"/>
    <cellStyle name="Note 2 3 2 2 3 6" xfId="4198"/>
    <cellStyle name="Note 2 3 2 2 4" xfId="1857"/>
    <cellStyle name="Note 2 3 2 2 5" xfId="2332"/>
    <cellStyle name="Note 2 3 2 2 6" xfId="2512"/>
    <cellStyle name="Note 2 3 2 2 7" xfId="3084"/>
    <cellStyle name="Note 2 3 2 2 8" xfId="3946"/>
    <cellStyle name="Note 2 3 2 2 9" xfId="4114"/>
    <cellStyle name="Note 2 3 2 3" xfId="1721"/>
    <cellStyle name="Note 2 3 2 3 2" xfId="2142"/>
    <cellStyle name="Note 2 3 2 3 2 2" xfId="2438"/>
    <cellStyle name="Note 2 3 2 3 2 2 2" xfId="2990"/>
    <cellStyle name="Note 2 3 2 3 2 2 3" xfId="3562"/>
    <cellStyle name="Note 2 3 2 3 2 2 4" xfId="4346"/>
    <cellStyle name="Note 2 3 2 3 2 3" xfId="2618"/>
    <cellStyle name="Note 2 3 2 3 2 4" xfId="3190"/>
    <cellStyle name="Note 2 3 2 3 2 5" xfId="4052"/>
    <cellStyle name="Note 2 3 2 3 2 6" xfId="4220"/>
    <cellStyle name="Note 2 3 2 3 3" xfId="1879"/>
    <cellStyle name="Note 2 3 2 3 4" xfId="2354"/>
    <cellStyle name="Note 2 3 2 3 5" xfId="2534"/>
    <cellStyle name="Note 2 3 2 3 6" xfId="3106"/>
    <cellStyle name="Note 2 3 2 3 7" xfId="3968"/>
    <cellStyle name="Note 2 3 2 3 8" xfId="4136"/>
    <cellStyle name="Note 2 3 2 4" xfId="1999"/>
    <cellStyle name="Note 2 3 2 4 2" xfId="2406"/>
    <cellStyle name="Note 2 3 2 4 2 2" xfId="2893"/>
    <cellStyle name="Note 2 3 2 4 2 3" xfId="3465"/>
    <cellStyle name="Note 2 3 2 4 2 4" xfId="4314"/>
    <cellStyle name="Note 2 3 2 4 3" xfId="2586"/>
    <cellStyle name="Note 2 3 2 4 4" xfId="3158"/>
    <cellStyle name="Note 2 3 2 4 5" xfId="4020"/>
    <cellStyle name="Note 2 3 2 4 6" xfId="4188"/>
    <cellStyle name="Note 2 3 2 5" xfId="1837"/>
    <cellStyle name="Note 2 3 2 6" xfId="2312"/>
    <cellStyle name="Note 2 3 2 7" xfId="2492"/>
    <cellStyle name="Note 2 3 2 8" xfId="3074"/>
    <cellStyle name="Note 2 3 2 9" xfId="3926"/>
    <cellStyle name="Note 2 3 3" xfId="1703"/>
    <cellStyle name="Note 2 3 3 2" xfId="1729"/>
    <cellStyle name="Note 2 3 3 2 2" xfId="2150"/>
    <cellStyle name="Note 2 3 3 2 2 2" xfId="2446"/>
    <cellStyle name="Note 2 3 3 2 2 2 2" xfId="2998"/>
    <cellStyle name="Note 2 3 3 2 2 2 3" xfId="3570"/>
    <cellStyle name="Note 2 3 3 2 2 2 4" xfId="4354"/>
    <cellStyle name="Note 2 3 3 2 2 3" xfId="2626"/>
    <cellStyle name="Note 2 3 3 2 2 4" xfId="3198"/>
    <cellStyle name="Note 2 3 3 2 2 5" xfId="4060"/>
    <cellStyle name="Note 2 3 3 2 2 6" xfId="4228"/>
    <cellStyle name="Note 2 3 3 2 3" xfId="1887"/>
    <cellStyle name="Note 2 3 3 2 4" xfId="2362"/>
    <cellStyle name="Note 2 3 3 2 5" xfId="2542"/>
    <cellStyle name="Note 2 3 3 2 6" xfId="3114"/>
    <cellStyle name="Note 2 3 3 2 7" xfId="3976"/>
    <cellStyle name="Note 2 3 3 2 8" xfId="4144"/>
    <cellStyle name="Note 2 3 3 3" xfId="2124"/>
    <cellStyle name="Note 2 3 3 3 2" xfId="2428"/>
    <cellStyle name="Note 2 3 3 3 2 2" xfId="2980"/>
    <cellStyle name="Note 2 3 3 3 2 3" xfId="3552"/>
    <cellStyle name="Note 2 3 3 3 2 4" xfId="4336"/>
    <cellStyle name="Note 2 3 3 3 3" xfId="2608"/>
    <cellStyle name="Note 2 3 3 3 4" xfId="3180"/>
    <cellStyle name="Note 2 3 3 3 5" xfId="4042"/>
    <cellStyle name="Note 2 3 3 3 6" xfId="4210"/>
    <cellStyle name="Note 2 3 3 4" xfId="1869"/>
    <cellStyle name="Note 2 3 3 5" xfId="2344"/>
    <cellStyle name="Note 2 3 3 6" xfId="2524"/>
    <cellStyle name="Note 2 3 3 7" xfId="3096"/>
    <cellStyle name="Note 2 3 3 8" xfId="3958"/>
    <cellStyle name="Note 2 3 3 9" xfId="4126"/>
    <cellStyle name="Note 2 3 4" xfId="1780"/>
    <cellStyle name="Note 2 3 4 2" xfId="1915"/>
    <cellStyle name="Note 2 3 4 2 2" xfId="2824"/>
    <cellStyle name="Note 2 3 4 2 3" xfId="3396"/>
    <cellStyle name="Note 2 3 4 2 4" xfId="4296"/>
    <cellStyle name="Note 2 3 4 3" xfId="2388"/>
    <cellStyle name="Note 2 3 4 4" xfId="2568"/>
    <cellStyle name="Note 2 3 4 5" xfId="3140"/>
    <cellStyle name="Note 2 3 4 6" xfId="4002"/>
    <cellStyle name="Note 2 3 4 7" xfId="4170"/>
    <cellStyle name="Note 2 3 5" xfId="1817"/>
    <cellStyle name="Note 2 3 6" xfId="2292"/>
    <cellStyle name="Note 2 3 7" xfId="2472"/>
    <cellStyle name="Note 2 3 8" xfId="3056"/>
    <cellStyle name="Note 2 3 9" xfId="3906"/>
    <cellStyle name="Note 2 4" xfId="1570"/>
    <cellStyle name="Note 2 4 10" xfId="4102"/>
    <cellStyle name="Note 2 4 2" xfId="1685"/>
    <cellStyle name="Note 2 4 2 2" xfId="1723"/>
    <cellStyle name="Note 2 4 2 2 2" xfId="2144"/>
    <cellStyle name="Note 2 4 2 2 2 2" xfId="2440"/>
    <cellStyle name="Note 2 4 2 2 2 2 2" xfId="2992"/>
    <cellStyle name="Note 2 4 2 2 2 2 3" xfId="3564"/>
    <cellStyle name="Note 2 4 2 2 2 2 4" xfId="4348"/>
    <cellStyle name="Note 2 4 2 2 2 3" xfId="2620"/>
    <cellStyle name="Note 2 4 2 2 2 4" xfId="3192"/>
    <cellStyle name="Note 2 4 2 2 2 5" xfId="4054"/>
    <cellStyle name="Note 2 4 2 2 2 6" xfId="4222"/>
    <cellStyle name="Note 2 4 2 2 3" xfId="1881"/>
    <cellStyle name="Note 2 4 2 2 4" xfId="2356"/>
    <cellStyle name="Note 2 4 2 2 5" xfId="2536"/>
    <cellStyle name="Note 2 4 2 2 6" xfId="3108"/>
    <cellStyle name="Note 2 4 2 2 7" xfId="3970"/>
    <cellStyle name="Note 2 4 2 2 8" xfId="4138"/>
    <cellStyle name="Note 2 4 2 3" xfId="2106"/>
    <cellStyle name="Note 2 4 2 3 2" xfId="2414"/>
    <cellStyle name="Note 2 4 2 3 2 2" xfId="2966"/>
    <cellStyle name="Note 2 4 2 3 2 3" xfId="3538"/>
    <cellStyle name="Note 2 4 2 3 2 4" xfId="4322"/>
    <cellStyle name="Note 2 4 2 3 3" xfId="2594"/>
    <cellStyle name="Note 2 4 2 3 4" xfId="3166"/>
    <cellStyle name="Note 2 4 2 3 5" xfId="4028"/>
    <cellStyle name="Note 2 4 2 3 6" xfId="4196"/>
    <cellStyle name="Note 2 4 2 4" xfId="1855"/>
    <cellStyle name="Note 2 4 2 5" xfId="2330"/>
    <cellStyle name="Note 2 4 2 6" xfId="2510"/>
    <cellStyle name="Note 2 4 2 7" xfId="3082"/>
    <cellStyle name="Note 2 4 2 8" xfId="3944"/>
    <cellStyle name="Note 2 4 2 9" xfId="4112"/>
    <cellStyle name="Note 2 4 3" xfId="1719"/>
    <cellStyle name="Note 2 4 3 2" xfId="2140"/>
    <cellStyle name="Note 2 4 3 2 2" xfId="2436"/>
    <cellStyle name="Note 2 4 3 2 2 2" xfId="2988"/>
    <cellStyle name="Note 2 4 3 2 2 3" xfId="3560"/>
    <cellStyle name="Note 2 4 3 2 2 4" xfId="4344"/>
    <cellStyle name="Note 2 4 3 2 3" xfId="2616"/>
    <cellStyle name="Note 2 4 3 2 4" xfId="3188"/>
    <cellStyle name="Note 2 4 3 2 5" xfId="4050"/>
    <cellStyle name="Note 2 4 3 2 6" xfId="4218"/>
    <cellStyle name="Note 2 4 3 3" xfId="1877"/>
    <cellStyle name="Note 2 4 3 4" xfId="2352"/>
    <cellStyle name="Note 2 4 3 5" xfId="2532"/>
    <cellStyle name="Note 2 4 3 6" xfId="3104"/>
    <cellStyle name="Note 2 4 3 7" xfId="3966"/>
    <cellStyle name="Note 2 4 3 8" xfId="4134"/>
    <cellStyle name="Note 2 4 4" xfId="1997"/>
    <cellStyle name="Note 2 4 4 2" xfId="2404"/>
    <cellStyle name="Note 2 4 4 2 2" xfId="2891"/>
    <cellStyle name="Note 2 4 4 2 3" xfId="3463"/>
    <cellStyle name="Note 2 4 4 2 4" xfId="4312"/>
    <cellStyle name="Note 2 4 4 3" xfId="2584"/>
    <cellStyle name="Note 2 4 4 4" xfId="3156"/>
    <cellStyle name="Note 2 4 4 5" xfId="4018"/>
    <cellStyle name="Note 2 4 4 6" xfId="4186"/>
    <cellStyle name="Note 2 4 5" xfId="1835"/>
    <cellStyle name="Note 2 4 6" xfId="2310"/>
    <cellStyle name="Note 2 4 7" xfId="2490"/>
    <cellStyle name="Note 2 4 8" xfId="3072"/>
    <cellStyle name="Note 2 4 9" xfId="3924"/>
    <cellStyle name="Note 2 5" xfId="1701"/>
    <cellStyle name="Note 2 5 2" xfId="1727"/>
    <cellStyle name="Note 2 5 2 2" xfId="2148"/>
    <cellStyle name="Note 2 5 2 2 2" xfId="2444"/>
    <cellStyle name="Note 2 5 2 2 2 2" xfId="2996"/>
    <cellStyle name="Note 2 5 2 2 2 3" xfId="3568"/>
    <cellStyle name="Note 2 5 2 2 2 4" xfId="4352"/>
    <cellStyle name="Note 2 5 2 2 3" xfId="2624"/>
    <cellStyle name="Note 2 5 2 2 4" xfId="3196"/>
    <cellStyle name="Note 2 5 2 2 5" xfId="4058"/>
    <cellStyle name="Note 2 5 2 2 6" xfId="4226"/>
    <cellStyle name="Note 2 5 2 3" xfId="1885"/>
    <cellStyle name="Note 2 5 2 4" xfId="2360"/>
    <cellStyle name="Note 2 5 2 5" xfId="2540"/>
    <cellStyle name="Note 2 5 2 6" xfId="3112"/>
    <cellStyle name="Note 2 5 2 7" xfId="3974"/>
    <cellStyle name="Note 2 5 2 8" xfId="4142"/>
    <cellStyle name="Note 2 5 3" xfId="2122"/>
    <cellStyle name="Note 2 5 3 2" xfId="2426"/>
    <cellStyle name="Note 2 5 3 2 2" xfId="2978"/>
    <cellStyle name="Note 2 5 3 2 3" xfId="3550"/>
    <cellStyle name="Note 2 5 3 2 4" xfId="4334"/>
    <cellStyle name="Note 2 5 3 3" xfId="2606"/>
    <cellStyle name="Note 2 5 3 4" xfId="3178"/>
    <cellStyle name="Note 2 5 3 5" xfId="4040"/>
    <cellStyle name="Note 2 5 3 6" xfId="4208"/>
    <cellStyle name="Note 2 5 4" xfId="1867"/>
    <cellStyle name="Note 2 5 5" xfId="2342"/>
    <cellStyle name="Note 2 5 6" xfId="2522"/>
    <cellStyle name="Note 2 5 7" xfId="3094"/>
    <cellStyle name="Note 2 5 8" xfId="3956"/>
    <cellStyle name="Note 2 5 9" xfId="4124"/>
    <cellStyle name="Note 2 6" xfId="1778"/>
    <cellStyle name="Note 2 6 2" xfId="1913"/>
    <cellStyle name="Note 2 6 2 2" xfId="2822"/>
    <cellStyle name="Note 2 6 2 3" xfId="3394"/>
    <cellStyle name="Note 2 6 2 4" xfId="4294"/>
    <cellStyle name="Note 2 6 3" xfId="2386"/>
    <cellStyle name="Note 2 6 4" xfId="2566"/>
    <cellStyle name="Note 2 6 5" xfId="3138"/>
    <cellStyle name="Note 2 6 6" xfId="4000"/>
    <cellStyle name="Note 2 6 7" xfId="4168"/>
    <cellStyle name="Note 2 7" xfId="1815"/>
    <cellStyle name="Note 2 8" xfId="2290"/>
    <cellStyle name="Note 2 9" xfId="2470"/>
    <cellStyle name="Output 2" xfId="1495"/>
    <cellStyle name="Output 2 10" xfId="3057"/>
    <cellStyle name="Output 2 11" xfId="3907"/>
    <cellStyle name="Output 2 12" xfId="4087"/>
    <cellStyle name="Output 2 2" xfId="1496"/>
    <cellStyle name="Output 2 2 10" xfId="4088"/>
    <cellStyle name="Output 2 2 2" xfId="1574"/>
    <cellStyle name="Output 2 2 2 2" xfId="2001"/>
    <cellStyle name="Output 2 2 2 2 2" xfId="2408"/>
    <cellStyle name="Output 2 2 2 2 2 2" xfId="2895"/>
    <cellStyle name="Output 2 2 2 2 2 3" xfId="3467"/>
    <cellStyle name="Output 2 2 2 2 2 4" xfId="4316"/>
    <cellStyle name="Output 2 2 2 2 3" xfId="2588"/>
    <cellStyle name="Output 2 2 2 2 4" xfId="3160"/>
    <cellStyle name="Output 2 2 2 2 5" xfId="4022"/>
    <cellStyle name="Output 2 2 2 2 6" xfId="4190"/>
    <cellStyle name="Output 2 2 2 3" xfId="1839"/>
    <cellStyle name="Output 2 2 2 3 2" xfId="2692"/>
    <cellStyle name="Output 2 2 2 3 3" xfId="3264"/>
    <cellStyle name="Output 2 2 2 3 4" xfId="4252"/>
    <cellStyle name="Output 2 2 2 4" xfId="2314"/>
    <cellStyle name="Output 2 2 2 5" xfId="2494"/>
    <cellStyle name="Output 2 2 2 6" xfId="3076"/>
    <cellStyle name="Output 2 2 2 7" xfId="3928"/>
    <cellStyle name="Output 2 2 2 8" xfId="4106"/>
    <cellStyle name="Output 2 2 3" xfId="1705"/>
    <cellStyle name="Output 2 2 3 2" xfId="1739"/>
    <cellStyle name="Output 2 2 3 2 2" xfId="2160"/>
    <cellStyle name="Output 2 2 3 2 2 2" xfId="2456"/>
    <cellStyle name="Output 2 2 3 2 2 2 2" xfId="3008"/>
    <cellStyle name="Output 2 2 3 2 2 2 3" xfId="3580"/>
    <cellStyle name="Output 2 2 3 2 2 2 4" xfId="4364"/>
    <cellStyle name="Output 2 2 3 2 2 3" xfId="2636"/>
    <cellStyle name="Output 2 2 3 2 2 4" xfId="3208"/>
    <cellStyle name="Output 2 2 3 2 2 5" xfId="4070"/>
    <cellStyle name="Output 2 2 3 2 2 6" xfId="4238"/>
    <cellStyle name="Output 2 2 3 2 3" xfId="1897"/>
    <cellStyle name="Output 2 2 3 2 3 2" xfId="2785"/>
    <cellStyle name="Output 2 2 3 2 3 3" xfId="3357"/>
    <cellStyle name="Output 2 2 3 2 3 4" xfId="4280"/>
    <cellStyle name="Output 2 2 3 2 4" xfId="2372"/>
    <cellStyle name="Output 2 2 3 2 5" xfId="2552"/>
    <cellStyle name="Output 2 2 3 2 6" xfId="3124"/>
    <cellStyle name="Output 2 2 3 2 7" xfId="3986"/>
    <cellStyle name="Output 2 2 3 2 8" xfId="4154"/>
    <cellStyle name="Output 2 2 3 3" xfId="2126"/>
    <cellStyle name="Output 2 2 3 3 2" xfId="2430"/>
    <cellStyle name="Output 2 2 3 3 2 2" xfId="2982"/>
    <cellStyle name="Output 2 2 3 3 2 3" xfId="3554"/>
    <cellStyle name="Output 2 2 3 3 2 4" xfId="4338"/>
    <cellStyle name="Output 2 2 3 3 3" xfId="2610"/>
    <cellStyle name="Output 2 2 3 3 4" xfId="3182"/>
    <cellStyle name="Output 2 2 3 3 5" xfId="4044"/>
    <cellStyle name="Output 2 2 3 3 6" xfId="4212"/>
    <cellStyle name="Output 2 2 3 4" xfId="1871"/>
    <cellStyle name="Output 2 2 3 4 2" xfId="2771"/>
    <cellStyle name="Output 2 2 3 4 3" xfId="3343"/>
    <cellStyle name="Output 2 2 3 4 4" xfId="4266"/>
    <cellStyle name="Output 2 2 3 5" xfId="2346"/>
    <cellStyle name="Output 2 2 3 6" xfId="2526"/>
    <cellStyle name="Output 2 2 3 7" xfId="3098"/>
    <cellStyle name="Output 2 2 3 8" xfId="3960"/>
    <cellStyle name="Output 2 2 3 9" xfId="4128"/>
    <cellStyle name="Output 2 2 4" xfId="1782"/>
    <cellStyle name="Output 2 2 4 2" xfId="1917"/>
    <cellStyle name="Output 2 2 4 2 2" xfId="2826"/>
    <cellStyle name="Output 2 2 4 2 3" xfId="3398"/>
    <cellStyle name="Output 2 2 4 2 4" xfId="4298"/>
    <cellStyle name="Output 2 2 4 3" xfId="2390"/>
    <cellStyle name="Output 2 2 4 4" xfId="2570"/>
    <cellStyle name="Output 2 2 4 5" xfId="3142"/>
    <cellStyle name="Output 2 2 4 6" xfId="4004"/>
    <cellStyle name="Output 2 2 4 7" xfId="4172"/>
    <cellStyle name="Output 2 2 5" xfId="1819"/>
    <cellStyle name="Output 2 2 6" xfId="2294"/>
    <cellStyle name="Output 2 2 7" xfId="2474"/>
    <cellStyle name="Output 2 2 8" xfId="3058"/>
    <cellStyle name="Output 2 2 9" xfId="3908"/>
    <cellStyle name="Output 2 3" xfId="1497"/>
    <cellStyle name="Output 2 3 10" xfId="4089"/>
    <cellStyle name="Output 2 3 2" xfId="1575"/>
    <cellStyle name="Output 2 3 2 2" xfId="2002"/>
    <cellStyle name="Output 2 3 2 2 2" xfId="2409"/>
    <cellStyle name="Output 2 3 2 2 2 2" xfId="2896"/>
    <cellStyle name="Output 2 3 2 2 2 3" xfId="3468"/>
    <cellStyle name="Output 2 3 2 2 2 4" xfId="4317"/>
    <cellStyle name="Output 2 3 2 2 3" xfId="2589"/>
    <cellStyle name="Output 2 3 2 2 4" xfId="3161"/>
    <cellStyle name="Output 2 3 2 2 5" xfId="4023"/>
    <cellStyle name="Output 2 3 2 2 6" xfId="4191"/>
    <cellStyle name="Output 2 3 2 3" xfId="1840"/>
    <cellStyle name="Output 2 3 2 3 2" xfId="2693"/>
    <cellStyle name="Output 2 3 2 3 3" xfId="3265"/>
    <cellStyle name="Output 2 3 2 3 4" xfId="4253"/>
    <cellStyle name="Output 2 3 2 4" xfId="2315"/>
    <cellStyle name="Output 2 3 2 5" xfId="2495"/>
    <cellStyle name="Output 2 3 2 6" xfId="3077"/>
    <cellStyle name="Output 2 3 2 7" xfId="3929"/>
    <cellStyle name="Output 2 3 2 8" xfId="4107"/>
    <cellStyle name="Output 2 3 3" xfId="1706"/>
    <cellStyle name="Output 2 3 3 2" xfId="1740"/>
    <cellStyle name="Output 2 3 3 2 2" xfId="2161"/>
    <cellStyle name="Output 2 3 3 2 2 2" xfId="2457"/>
    <cellStyle name="Output 2 3 3 2 2 2 2" xfId="3009"/>
    <cellStyle name="Output 2 3 3 2 2 2 3" xfId="3581"/>
    <cellStyle name="Output 2 3 3 2 2 2 4" xfId="4365"/>
    <cellStyle name="Output 2 3 3 2 2 3" xfId="2637"/>
    <cellStyle name="Output 2 3 3 2 2 4" xfId="3209"/>
    <cellStyle name="Output 2 3 3 2 2 5" xfId="4071"/>
    <cellStyle name="Output 2 3 3 2 2 6" xfId="4239"/>
    <cellStyle name="Output 2 3 3 2 3" xfId="1898"/>
    <cellStyle name="Output 2 3 3 2 3 2" xfId="2786"/>
    <cellStyle name="Output 2 3 3 2 3 3" xfId="3358"/>
    <cellStyle name="Output 2 3 3 2 3 4" xfId="4281"/>
    <cellStyle name="Output 2 3 3 2 4" xfId="2373"/>
    <cellStyle name="Output 2 3 3 2 5" xfId="2553"/>
    <cellStyle name="Output 2 3 3 2 6" xfId="3125"/>
    <cellStyle name="Output 2 3 3 2 7" xfId="3987"/>
    <cellStyle name="Output 2 3 3 2 8" xfId="4155"/>
    <cellStyle name="Output 2 3 3 3" xfId="2127"/>
    <cellStyle name="Output 2 3 3 3 2" xfId="2431"/>
    <cellStyle name="Output 2 3 3 3 2 2" xfId="2983"/>
    <cellStyle name="Output 2 3 3 3 2 3" xfId="3555"/>
    <cellStyle name="Output 2 3 3 3 2 4" xfId="4339"/>
    <cellStyle name="Output 2 3 3 3 3" xfId="2611"/>
    <cellStyle name="Output 2 3 3 3 4" xfId="3183"/>
    <cellStyle name="Output 2 3 3 3 5" xfId="4045"/>
    <cellStyle name="Output 2 3 3 3 6" xfId="4213"/>
    <cellStyle name="Output 2 3 3 4" xfId="1872"/>
    <cellStyle name="Output 2 3 3 4 2" xfId="2772"/>
    <cellStyle name="Output 2 3 3 4 3" xfId="3344"/>
    <cellStyle name="Output 2 3 3 4 4" xfId="4267"/>
    <cellStyle name="Output 2 3 3 5" xfId="2347"/>
    <cellStyle name="Output 2 3 3 6" xfId="2527"/>
    <cellStyle name="Output 2 3 3 7" xfId="3099"/>
    <cellStyle name="Output 2 3 3 8" xfId="3961"/>
    <cellStyle name="Output 2 3 3 9" xfId="4129"/>
    <cellStyle name="Output 2 3 4" xfId="1783"/>
    <cellStyle name="Output 2 3 4 2" xfId="1918"/>
    <cellStyle name="Output 2 3 4 2 2" xfId="2827"/>
    <cellStyle name="Output 2 3 4 2 3" xfId="3399"/>
    <cellStyle name="Output 2 3 4 2 4" xfId="4299"/>
    <cellStyle name="Output 2 3 4 3" xfId="2391"/>
    <cellStyle name="Output 2 3 4 4" xfId="2571"/>
    <cellStyle name="Output 2 3 4 5" xfId="3143"/>
    <cellStyle name="Output 2 3 4 6" xfId="4005"/>
    <cellStyle name="Output 2 3 4 7" xfId="4173"/>
    <cellStyle name="Output 2 3 5" xfId="1820"/>
    <cellStyle name="Output 2 3 6" xfId="2295"/>
    <cellStyle name="Output 2 3 7" xfId="2475"/>
    <cellStyle name="Output 2 3 8" xfId="3059"/>
    <cellStyle name="Output 2 3 9" xfId="3909"/>
    <cellStyle name="Output 2 4" xfId="1573"/>
    <cellStyle name="Output 2 4 2" xfId="2000"/>
    <cellStyle name="Output 2 4 2 2" xfId="2407"/>
    <cellStyle name="Output 2 4 2 2 2" xfId="2894"/>
    <cellStyle name="Output 2 4 2 2 3" xfId="3466"/>
    <cellStyle name="Output 2 4 2 2 4" xfId="4315"/>
    <cellStyle name="Output 2 4 2 3" xfId="2587"/>
    <cellStyle name="Output 2 4 2 4" xfId="3159"/>
    <cellStyle name="Output 2 4 2 5" xfId="4021"/>
    <cellStyle name="Output 2 4 2 6" xfId="4189"/>
    <cellStyle name="Output 2 4 3" xfId="1838"/>
    <cellStyle name="Output 2 4 3 2" xfId="2691"/>
    <cellStyle name="Output 2 4 3 3" xfId="3263"/>
    <cellStyle name="Output 2 4 3 4" xfId="4251"/>
    <cellStyle name="Output 2 4 4" xfId="2313"/>
    <cellStyle name="Output 2 4 5" xfId="2493"/>
    <cellStyle name="Output 2 4 6" xfId="3075"/>
    <cellStyle name="Output 2 4 7" xfId="3927"/>
    <cellStyle name="Output 2 4 8" xfId="4105"/>
    <cellStyle name="Output 2 5" xfId="1704"/>
    <cellStyle name="Output 2 5 2" xfId="1738"/>
    <cellStyle name="Output 2 5 2 2" xfId="2159"/>
    <cellStyle name="Output 2 5 2 2 2" xfId="2455"/>
    <cellStyle name="Output 2 5 2 2 2 2" xfId="3007"/>
    <cellStyle name="Output 2 5 2 2 2 3" xfId="3579"/>
    <cellStyle name="Output 2 5 2 2 2 4" xfId="4363"/>
    <cellStyle name="Output 2 5 2 2 3" xfId="2635"/>
    <cellStyle name="Output 2 5 2 2 4" xfId="3207"/>
    <cellStyle name="Output 2 5 2 2 5" xfId="4069"/>
    <cellStyle name="Output 2 5 2 2 6" xfId="4237"/>
    <cellStyle name="Output 2 5 2 3" xfId="1896"/>
    <cellStyle name="Output 2 5 2 3 2" xfId="2784"/>
    <cellStyle name="Output 2 5 2 3 3" xfId="3356"/>
    <cellStyle name="Output 2 5 2 3 4" xfId="4279"/>
    <cellStyle name="Output 2 5 2 4" xfId="2371"/>
    <cellStyle name="Output 2 5 2 5" xfId="2551"/>
    <cellStyle name="Output 2 5 2 6" xfId="3123"/>
    <cellStyle name="Output 2 5 2 7" xfId="3985"/>
    <cellStyle name="Output 2 5 2 8" xfId="4153"/>
    <cellStyle name="Output 2 5 3" xfId="2125"/>
    <cellStyle name="Output 2 5 3 2" xfId="2429"/>
    <cellStyle name="Output 2 5 3 2 2" xfId="2981"/>
    <cellStyle name="Output 2 5 3 2 3" xfId="3553"/>
    <cellStyle name="Output 2 5 3 2 4" xfId="4337"/>
    <cellStyle name="Output 2 5 3 3" xfId="2609"/>
    <cellStyle name="Output 2 5 3 4" xfId="3181"/>
    <cellStyle name="Output 2 5 3 5" xfId="4043"/>
    <cellStyle name="Output 2 5 3 6" xfId="4211"/>
    <cellStyle name="Output 2 5 4" xfId="1870"/>
    <cellStyle name="Output 2 5 4 2" xfId="2770"/>
    <cellStyle name="Output 2 5 4 3" xfId="3342"/>
    <cellStyle name="Output 2 5 4 4" xfId="4265"/>
    <cellStyle name="Output 2 5 5" xfId="2345"/>
    <cellStyle name="Output 2 5 6" xfId="2525"/>
    <cellStyle name="Output 2 5 7" xfId="3097"/>
    <cellStyle name="Output 2 5 8" xfId="3959"/>
    <cellStyle name="Output 2 5 9" xfId="4127"/>
    <cellStyle name="Output 2 6" xfId="1781"/>
    <cellStyle name="Output 2 6 2" xfId="1916"/>
    <cellStyle name="Output 2 6 2 2" xfId="2825"/>
    <cellStyle name="Output 2 6 2 3" xfId="3397"/>
    <cellStyle name="Output 2 6 2 4" xfId="4297"/>
    <cellStyle name="Output 2 6 3" xfId="2389"/>
    <cellStyle name="Output 2 6 4" xfId="2569"/>
    <cellStyle name="Output 2 6 5" xfId="3141"/>
    <cellStyle name="Output 2 6 6" xfId="4003"/>
    <cellStyle name="Output 2 6 7" xfId="4171"/>
    <cellStyle name="Output 2 7" xfId="1818"/>
    <cellStyle name="Output 2 8" xfId="2293"/>
    <cellStyle name="Output 2 9" xfId="2473"/>
    <cellStyle name="Percent 10" xfId="1595"/>
    <cellStyle name="Percent 11" xfId="1638"/>
    <cellStyle name="Percent 12" xfId="1745"/>
    <cellStyle name="Percent 12 2" xfId="2166"/>
    <cellStyle name="Percent 12 2 2" xfId="3014"/>
    <cellStyle name="Percent 12 2 2 2" xfId="3864"/>
    <cellStyle name="Percent 12 2 3" xfId="3586"/>
    <cellStyle name="Percent 12 3" xfId="2791"/>
    <cellStyle name="Percent 12 3 2" xfId="3725"/>
    <cellStyle name="Percent 12 4" xfId="3363"/>
    <cellStyle name="Percent 13" xfId="1747"/>
    <cellStyle name="Percent 13 2" xfId="2168"/>
    <cellStyle name="Percent 13 2 2" xfId="3016"/>
    <cellStyle name="Percent 13 2 2 2" xfId="3866"/>
    <cellStyle name="Percent 13 2 3" xfId="3588"/>
    <cellStyle name="Percent 13 3" xfId="2793"/>
    <cellStyle name="Percent 13 3 2" xfId="3727"/>
    <cellStyle name="Percent 13 4" xfId="3365"/>
    <cellStyle name="Percent 14" xfId="1533"/>
    <cellStyle name="Percent 2" xfId="1343"/>
    <cellStyle name="Percent 2 2" xfId="1498"/>
    <cellStyle name="Percent 2 3" xfId="1546"/>
    <cellStyle name="Percent 2 3 2" xfId="1648"/>
    <cellStyle name="Percent 2 3 2 2" xfId="2069"/>
    <cellStyle name="Percent 2 3 2 2 2" xfId="2941"/>
    <cellStyle name="Percent 2 3 2 2 2 2" xfId="3839"/>
    <cellStyle name="Percent 2 3 2 2 3" xfId="3513"/>
    <cellStyle name="Percent 2 3 2 3" xfId="2738"/>
    <cellStyle name="Percent 2 3 2 3 2" xfId="3700"/>
    <cellStyle name="Percent 2 3 2 4" xfId="3310"/>
    <cellStyle name="Percent 2 3 3" xfId="1973"/>
    <cellStyle name="Percent 2 3 3 2" xfId="2869"/>
    <cellStyle name="Percent 2 3 3 2 2" xfId="3785"/>
    <cellStyle name="Percent 2 3 3 3" xfId="3441"/>
    <cellStyle name="Percent 2 3 4" xfId="2670"/>
    <cellStyle name="Percent 2 3 4 2" xfId="3646"/>
    <cellStyle name="Percent 2 3 5" xfId="3242"/>
    <cellStyle name="Percent 2 4" xfId="1607"/>
    <cellStyle name="Percent 2 4 2" xfId="2030"/>
    <cellStyle name="Percent 2 4 2 2" xfId="2914"/>
    <cellStyle name="Percent 2 4 2 2 2" xfId="3812"/>
    <cellStyle name="Percent 2 4 2 3" xfId="3486"/>
    <cellStyle name="Percent 2 4 3" xfId="2711"/>
    <cellStyle name="Percent 2 4 3 2" xfId="3673"/>
    <cellStyle name="Percent 2 4 4" xfId="3283"/>
    <cellStyle name="Percent 2 5" xfId="1784"/>
    <cellStyle name="Percent 2 5 2" xfId="2190"/>
    <cellStyle name="Percent 2 5 2 2" xfId="3036"/>
    <cellStyle name="Percent 2 5 2 2 2" xfId="3886"/>
    <cellStyle name="Percent 2 5 2 3" xfId="3608"/>
    <cellStyle name="Percent 2 5 3" xfId="2828"/>
    <cellStyle name="Percent 2 5 3 2" xfId="3747"/>
    <cellStyle name="Percent 2 5 4" xfId="3400"/>
    <cellStyle name="Percent 2 6" xfId="1934"/>
    <cellStyle name="Percent 2 6 2" xfId="2842"/>
    <cellStyle name="Percent 2 6 2 2" xfId="3758"/>
    <cellStyle name="Percent 2 6 3" xfId="3414"/>
    <cellStyle name="Percent 2 7" xfId="2643"/>
    <cellStyle name="Percent 2 7 2" xfId="3619"/>
    <cellStyle name="Percent 2 8" xfId="3215"/>
    <cellStyle name="Percent 3" xfId="1499"/>
    <cellStyle name="Percent 3 2" xfId="1500"/>
    <cellStyle name="Percent 3 2 2" xfId="1576"/>
    <cellStyle name="Percent 3 2 2 2" xfId="1663"/>
    <cellStyle name="Percent 3 2 2 2 2" xfId="2084"/>
    <cellStyle name="Percent 3 2 2 2 2 2" xfId="2954"/>
    <cellStyle name="Percent 3 2 2 2 2 2 2" xfId="3852"/>
    <cellStyle name="Percent 3 2 2 2 2 3" xfId="3526"/>
    <cellStyle name="Percent 3 2 2 2 3" xfId="2751"/>
    <cellStyle name="Percent 3 2 2 2 3 2" xfId="3713"/>
    <cellStyle name="Percent 3 2 2 2 4" xfId="3323"/>
    <cellStyle name="Percent 3 2 2 3" xfId="2003"/>
    <cellStyle name="Percent 3 2 2 3 2" xfId="2897"/>
    <cellStyle name="Percent 3 2 2 3 2 2" xfId="3798"/>
    <cellStyle name="Percent 3 2 2 3 3" xfId="3469"/>
    <cellStyle name="Percent 3 2 2 4" xfId="2694"/>
    <cellStyle name="Percent 3 2 2 4 2" xfId="3659"/>
    <cellStyle name="Percent 3 2 2 5" xfId="3266"/>
    <cellStyle name="Percent 3 2 3" xfId="1622"/>
    <cellStyle name="Percent 3 2 3 2" xfId="2045"/>
    <cellStyle name="Percent 3 2 3 2 2" xfId="2927"/>
    <cellStyle name="Percent 3 2 3 2 2 2" xfId="3825"/>
    <cellStyle name="Percent 3 2 3 2 3" xfId="3499"/>
    <cellStyle name="Percent 3 2 3 3" xfId="2724"/>
    <cellStyle name="Percent 3 2 3 3 2" xfId="3686"/>
    <cellStyle name="Percent 3 2 3 4" xfId="3296"/>
    <cellStyle name="Percent 3 2 4" xfId="1785"/>
    <cellStyle name="Percent 3 2 4 2" xfId="2191"/>
    <cellStyle name="Percent 3 2 4 2 2" xfId="3037"/>
    <cellStyle name="Percent 3 2 4 2 2 2" xfId="3887"/>
    <cellStyle name="Percent 3 2 4 2 3" xfId="3609"/>
    <cellStyle name="Percent 3 2 4 3" xfId="2829"/>
    <cellStyle name="Percent 3 2 4 3 2" xfId="3748"/>
    <cellStyle name="Percent 3 2 4 4" xfId="3401"/>
    <cellStyle name="Percent 3 2 5" xfId="1949"/>
    <cellStyle name="Percent 3 2 5 2" xfId="2855"/>
    <cellStyle name="Percent 3 2 5 2 2" xfId="3771"/>
    <cellStyle name="Percent 3 2 5 3" xfId="3427"/>
    <cellStyle name="Percent 3 2 6" xfId="2656"/>
    <cellStyle name="Percent 3 2 6 2" xfId="3632"/>
    <cellStyle name="Percent 3 2 7" xfId="3228"/>
    <cellStyle name="Percent 4" xfId="1501"/>
    <cellStyle name="Percent 4 2" xfId="1502"/>
    <cellStyle name="Percent 4 2 2" xfId="1503"/>
    <cellStyle name="Percent 4 2 2 2" xfId="1577"/>
    <cellStyle name="Percent 4 2 2 2 2" xfId="1664"/>
    <cellStyle name="Percent 4 2 2 2 2 2" xfId="2085"/>
    <cellStyle name="Percent 4 2 2 2 2 2 2" xfId="2955"/>
    <cellStyle name="Percent 4 2 2 2 2 2 2 2" xfId="3853"/>
    <cellStyle name="Percent 4 2 2 2 2 2 3" xfId="3527"/>
    <cellStyle name="Percent 4 2 2 2 2 3" xfId="2752"/>
    <cellStyle name="Percent 4 2 2 2 2 3 2" xfId="3714"/>
    <cellStyle name="Percent 4 2 2 2 2 4" xfId="3324"/>
    <cellStyle name="Percent 4 2 2 2 3" xfId="2004"/>
    <cellStyle name="Percent 4 2 2 2 3 2" xfId="2898"/>
    <cellStyle name="Percent 4 2 2 2 3 2 2" xfId="3799"/>
    <cellStyle name="Percent 4 2 2 2 3 3" xfId="3470"/>
    <cellStyle name="Percent 4 2 2 2 4" xfId="2695"/>
    <cellStyle name="Percent 4 2 2 2 4 2" xfId="3660"/>
    <cellStyle name="Percent 4 2 2 2 5" xfId="3267"/>
    <cellStyle name="Percent 4 2 2 3" xfId="1623"/>
    <cellStyle name="Percent 4 2 2 3 2" xfId="2046"/>
    <cellStyle name="Percent 4 2 2 3 2 2" xfId="2928"/>
    <cellStyle name="Percent 4 2 2 3 2 2 2" xfId="3826"/>
    <cellStyle name="Percent 4 2 2 3 2 3" xfId="3500"/>
    <cellStyle name="Percent 4 2 2 3 3" xfId="2725"/>
    <cellStyle name="Percent 4 2 2 3 3 2" xfId="3687"/>
    <cellStyle name="Percent 4 2 2 3 4" xfId="3297"/>
    <cellStyle name="Percent 4 2 2 4" xfId="1786"/>
    <cellStyle name="Percent 4 2 2 4 2" xfId="2192"/>
    <cellStyle name="Percent 4 2 2 4 2 2" xfId="3038"/>
    <cellStyle name="Percent 4 2 2 4 2 2 2" xfId="3888"/>
    <cellStyle name="Percent 4 2 2 4 2 3" xfId="3610"/>
    <cellStyle name="Percent 4 2 2 4 3" xfId="2830"/>
    <cellStyle name="Percent 4 2 2 4 3 2" xfId="3749"/>
    <cellStyle name="Percent 4 2 2 4 4" xfId="3402"/>
    <cellStyle name="Percent 4 2 2 5" xfId="1950"/>
    <cellStyle name="Percent 4 2 2 5 2" xfId="2856"/>
    <cellStyle name="Percent 4 2 2 5 2 2" xfId="3772"/>
    <cellStyle name="Percent 4 2 2 5 3" xfId="3428"/>
    <cellStyle name="Percent 4 2 2 6" xfId="2657"/>
    <cellStyle name="Percent 4 2 2 6 2" xfId="3633"/>
    <cellStyle name="Percent 4 2 2 7" xfId="3229"/>
    <cellStyle name="Percent 4 2 3" xfId="1504"/>
    <cellStyle name="Percent 4 3" xfId="1505"/>
    <cellStyle name="Percent 4 4" xfId="1506"/>
    <cellStyle name="Percent 5" xfId="1507"/>
    <cellStyle name="Percent 5 2" xfId="1508"/>
    <cellStyle name="Percent 5 2 2" xfId="1509"/>
    <cellStyle name="Percent 5 2 2 2" xfId="1578"/>
    <cellStyle name="Percent 5 2 2 2 2" xfId="1665"/>
    <cellStyle name="Percent 5 2 2 2 2 2" xfId="2086"/>
    <cellStyle name="Percent 5 2 2 2 2 2 2" xfId="2956"/>
    <cellStyle name="Percent 5 2 2 2 2 2 2 2" xfId="3854"/>
    <cellStyle name="Percent 5 2 2 2 2 2 3" xfId="3528"/>
    <cellStyle name="Percent 5 2 2 2 2 3" xfId="2753"/>
    <cellStyle name="Percent 5 2 2 2 2 3 2" xfId="3715"/>
    <cellStyle name="Percent 5 2 2 2 2 4" xfId="3325"/>
    <cellStyle name="Percent 5 2 2 2 3" xfId="2005"/>
    <cellStyle name="Percent 5 2 2 2 3 2" xfId="2899"/>
    <cellStyle name="Percent 5 2 2 2 3 2 2" xfId="3800"/>
    <cellStyle name="Percent 5 2 2 2 3 3" xfId="3471"/>
    <cellStyle name="Percent 5 2 2 2 4" xfId="2696"/>
    <cellStyle name="Percent 5 2 2 2 4 2" xfId="3661"/>
    <cellStyle name="Percent 5 2 2 2 5" xfId="3268"/>
    <cellStyle name="Percent 5 2 2 3" xfId="1624"/>
    <cellStyle name="Percent 5 2 2 3 2" xfId="2047"/>
    <cellStyle name="Percent 5 2 2 3 2 2" xfId="2929"/>
    <cellStyle name="Percent 5 2 2 3 2 2 2" xfId="3827"/>
    <cellStyle name="Percent 5 2 2 3 2 3" xfId="3501"/>
    <cellStyle name="Percent 5 2 2 3 3" xfId="2726"/>
    <cellStyle name="Percent 5 2 2 3 3 2" xfId="3688"/>
    <cellStyle name="Percent 5 2 2 3 4" xfId="3298"/>
    <cellStyle name="Percent 5 2 2 4" xfId="1787"/>
    <cellStyle name="Percent 5 2 2 4 2" xfId="2193"/>
    <cellStyle name="Percent 5 2 2 4 2 2" xfId="3039"/>
    <cellStyle name="Percent 5 2 2 4 2 2 2" xfId="3889"/>
    <cellStyle name="Percent 5 2 2 4 2 3" xfId="3611"/>
    <cellStyle name="Percent 5 2 2 4 3" xfId="2831"/>
    <cellStyle name="Percent 5 2 2 4 3 2" xfId="3750"/>
    <cellStyle name="Percent 5 2 2 4 4" xfId="3403"/>
    <cellStyle name="Percent 5 2 2 5" xfId="1951"/>
    <cellStyle name="Percent 5 2 2 5 2" xfId="2857"/>
    <cellStyle name="Percent 5 2 2 5 2 2" xfId="3773"/>
    <cellStyle name="Percent 5 2 2 5 3" xfId="3429"/>
    <cellStyle name="Percent 5 2 2 6" xfId="2658"/>
    <cellStyle name="Percent 5 2 2 6 2" xfId="3634"/>
    <cellStyle name="Percent 5 2 2 7" xfId="3230"/>
    <cellStyle name="Percent 5 2 3" xfId="1510"/>
    <cellStyle name="Percent 6" xfId="1511"/>
    <cellStyle name="Percent 6 2" xfId="1512"/>
    <cellStyle name="Percent 6 2 2" xfId="1579"/>
    <cellStyle name="Percent 6 2 2 2" xfId="1666"/>
    <cellStyle name="Percent 6 2 2 2 2" xfId="2087"/>
    <cellStyle name="Percent 6 2 2 2 2 2" xfId="2957"/>
    <cellStyle name="Percent 6 2 2 2 2 2 2" xfId="3855"/>
    <cellStyle name="Percent 6 2 2 2 2 3" xfId="3529"/>
    <cellStyle name="Percent 6 2 2 2 3" xfId="2754"/>
    <cellStyle name="Percent 6 2 2 2 3 2" xfId="3716"/>
    <cellStyle name="Percent 6 2 2 2 4" xfId="3326"/>
    <cellStyle name="Percent 6 2 2 3" xfId="2006"/>
    <cellStyle name="Percent 6 2 2 3 2" xfId="2900"/>
    <cellStyle name="Percent 6 2 2 3 2 2" xfId="3801"/>
    <cellStyle name="Percent 6 2 2 3 3" xfId="3472"/>
    <cellStyle name="Percent 6 2 2 4" xfId="2697"/>
    <cellStyle name="Percent 6 2 2 4 2" xfId="3662"/>
    <cellStyle name="Percent 6 2 2 5" xfId="3269"/>
    <cellStyle name="Percent 6 2 3" xfId="1625"/>
    <cellStyle name="Percent 6 2 3 2" xfId="2048"/>
    <cellStyle name="Percent 6 2 3 2 2" xfId="2930"/>
    <cellStyle name="Percent 6 2 3 2 2 2" xfId="3828"/>
    <cellStyle name="Percent 6 2 3 2 3" xfId="3502"/>
    <cellStyle name="Percent 6 2 3 3" xfId="2727"/>
    <cellStyle name="Percent 6 2 3 3 2" xfId="3689"/>
    <cellStyle name="Percent 6 2 3 4" xfId="3299"/>
    <cellStyle name="Percent 6 2 4" xfId="1788"/>
    <cellStyle name="Percent 6 2 4 2" xfId="2194"/>
    <cellStyle name="Percent 6 2 4 2 2" xfId="3040"/>
    <cellStyle name="Percent 6 2 4 2 2 2" xfId="3890"/>
    <cellStyle name="Percent 6 2 4 2 3" xfId="3612"/>
    <cellStyle name="Percent 6 2 4 3" xfId="2832"/>
    <cellStyle name="Percent 6 2 4 3 2" xfId="3751"/>
    <cellStyle name="Percent 6 2 4 4" xfId="3404"/>
    <cellStyle name="Percent 6 2 5" xfId="1952"/>
    <cellStyle name="Percent 6 2 5 2" xfId="2858"/>
    <cellStyle name="Percent 6 2 5 2 2" xfId="3774"/>
    <cellStyle name="Percent 6 2 5 3" xfId="3430"/>
    <cellStyle name="Percent 6 2 6" xfId="2659"/>
    <cellStyle name="Percent 6 2 6 2" xfId="3635"/>
    <cellStyle name="Percent 6 2 7" xfId="3231"/>
    <cellStyle name="Percent 6 3" xfId="1513"/>
    <cellStyle name="Percent 7" xfId="1514"/>
    <cellStyle name="Percent 7 2" xfId="1580"/>
    <cellStyle name="Percent 7 2 2" xfId="1667"/>
    <cellStyle name="Percent 7 2 2 2" xfId="2088"/>
    <cellStyle name="Percent 7 2 2 2 2" xfId="2958"/>
    <cellStyle name="Percent 7 2 2 2 2 2" xfId="3856"/>
    <cellStyle name="Percent 7 2 2 2 3" xfId="3530"/>
    <cellStyle name="Percent 7 2 2 3" xfId="2755"/>
    <cellStyle name="Percent 7 2 2 3 2" xfId="3717"/>
    <cellStyle name="Percent 7 2 2 4" xfId="3327"/>
    <cellStyle name="Percent 7 2 3" xfId="2007"/>
    <cellStyle name="Percent 7 2 3 2" xfId="2901"/>
    <cellStyle name="Percent 7 2 3 2 2" xfId="3802"/>
    <cellStyle name="Percent 7 2 3 3" xfId="3473"/>
    <cellStyle name="Percent 7 2 4" xfId="2698"/>
    <cellStyle name="Percent 7 2 4 2" xfId="3663"/>
    <cellStyle name="Percent 7 2 5" xfId="3270"/>
    <cellStyle name="Percent 7 3" xfId="1626"/>
    <cellStyle name="Percent 7 3 2" xfId="2049"/>
    <cellStyle name="Percent 7 3 2 2" xfId="2931"/>
    <cellStyle name="Percent 7 3 2 2 2" xfId="3829"/>
    <cellStyle name="Percent 7 3 2 3" xfId="3503"/>
    <cellStyle name="Percent 7 3 3" xfId="2728"/>
    <cellStyle name="Percent 7 3 3 2" xfId="3690"/>
    <cellStyle name="Percent 7 3 4" xfId="3300"/>
    <cellStyle name="Percent 7 4" xfId="1789"/>
    <cellStyle name="Percent 7 4 2" xfId="2195"/>
    <cellStyle name="Percent 7 4 2 2" xfId="3041"/>
    <cellStyle name="Percent 7 4 2 2 2" xfId="3891"/>
    <cellStyle name="Percent 7 4 2 3" xfId="3613"/>
    <cellStyle name="Percent 7 4 3" xfId="2833"/>
    <cellStyle name="Percent 7 4 3 2" xfId="3752"/>
    <cellStyle name="Percent 7 4 4" xfId="3405"/>
    <cellStyle name="Percent 7 5" xfId="1953"/>
    <cellStyle name="Percent 7 5 2" xfId="2859"/>
    <cellStyle name="Percent 7 5 2 2" xfId="3775"/>
    <cellStyle name="Percent 7 5 3" xfId="3431"/>
    <cellStyle name="Percent 7 6" xfId="2660"/>
    <cellStyle name="Percent 7 6 2" xfId="3636"/>
    <cellStyle name="Percent 7 7" xfId="3232"/>
    <cellStyle name="Percent 8" xfId="1515"/>
    <cellStyle name="Percent 8 2" xfId="1581"/>
    <cellStyle name="Percent 8 2 2" xfId="1668"/>
    <cellStyle name="Percent 8 2 2 2" xfId="2089"/>
    <cellStyle name="Percent 8 2 2 2 2" xfId="2959"/>
    <cellStyle name="Percent 8 2 2 2 2 2" xfId="3857"/>
    <cellStyle name="Percent 8 2 2 2 3" xfId="3531"/>
    <cellStyle name="Percent 8 2 2 3" xfId="2756"/>
    <cellStyle name="Percent 8 2 2 3 2" xfId="3718"/>
    <cellStyle name="Percent 8 2 2 4" xfId="3328"/>
    <cellStyle name="Percent 8 2 3" xfId="2008"/>
    <cellStyle name="Percent 8 2 3 2" xfId="2902"/>
    <cellStyle name="Percent 8 2 3 2 2" xfId="3803"/>
    <cellStyle name="Percent 8 2 3 3" xfId="3474"/>
    <cellStyle name="Percent 8 2 4" xfId="2699"/>
    <cellStyle name="Percent 8 2 4 2" xfId="3664"/>
    <cellStyle name="Percent 8 2 5" xfId="3271"/>
    <cellStyle name="Percent 8 3" xfId="1627"/>
    <cellStyle name="Percent 8 3 2" xfId="2050"/>
    <cellStyle name="Percent 8 3 2 2" xfId="2932"/>
    <cellStyle name="Percent 8 3 2 2 2" xfId="3830"/>
    <cellStyle name="Percent 8 3 2 3" xfId="3504"/>
    <cellStyle name="Percent 8 3 3" xfId="2729"/>
    <cellStyle name="Percent 8 3 3 2" xfId="3691"/>
    <cellStyle name="Percent 8 3 4" xfId="3301"/>
    <cellStyle name="Percent 8 4" xfId="1790"/>
    <cellStyle name="Percent 8 4 2" xfId="2196"/>
    <cellStyle name="Percent 8 4 2 2" xfId="3042"/>
    <cellStyle name="Percent 8 4 2 2 2" xfId="3892"/>
    <cellStyle name="Percent 8 4 2 3" xfId="3614"/>
    <cellStyle name="Percent 8 4 3" xfId="2834"/>
    <cellStyle name="Percent 8 4 3 2" xfId="3753"/>
    <cellStyle name="Percent 8 4 4" xfId="3406"/>
    <cellStyle name="Percent 8 5" xfId="1954"/>
    <cellStyle name="Percent 8 5 2" xfId="2860"/>
    <cellStyle name="Percent 8 5 2 2" xfId="3776"/>
    <cellStyle name="Percent 8 5 3" xfId="3432"/>
    <cellStyle name="Percent 8 6" xfId="2661"/>
    <cellStyle name="Percent 8 6 2" xfId="3637"/>
    <cellStyle name="Percent 8 7" xfId="3233"/>
    <cellStyle name="Percent 9" xfId="1535"/>
    <cellStyle name="Percent 9 2" xfId="1597"/>
    <cellStyle name="Percent 9 2 2" xfId="1680"/>
    <cellStyle name="Percent 9 2 2 2" xfId="2101"/>
    <cellStyle name="Percent 9 2 2 2 2" xfId="2961"/>
    <cellStyle name="Percent 9 2 2 2 2 2" xfId="3859"/>
    <cellStyle name="Percent 9 2 2 2 3" xfId="3533"/>
    <cellStyle name="Percent 9 2 2 3" xfId="2758"/>
    <cellStyle name="Percent 9 2 2 3 2" xfId="3720"/>
    <cellStyle name="Percent 9 2 2 4" xfId="3330"/>
    <cellStyle name="Percent 9 2 3" xfId="2023"/>
    <cellStyle name="Percent 9 2 3 2" xfId="2907"/>
    <cellStyle name="Percent 9 2 3 2 2" xfId="3805"/>
    <cellStyle name="Percent 9 2 3 3" xfId="3479"/>
    <cellStyle name="Percent 9 2 4" xfId="2704"/>
    <cellStyle name="Percent 9 2 4 2" xfId="3666"/>
    <cellStyle name="Percent 9 2 5" xfId="3276"/>
    <cellStyle name="Percent 9 3" xfId="1640"/>
    <cellStyle name="Percent 9 3 2" xfId="2062"/>
    <cellStyle name="Percent 9 3 2 2" xfId="2934"/>
    <cellStyle name="Percent 9 3 2 2 2" xfId="3832"/>
    <cellStyle name="Percent 9 3 2 3" xfId="3506"/>
    <cellStyle name="Percent 9 3 3" xfId="2731"/>
    <cellStyle name="Percent 9 3 3 2" xfId="3693"/>
    <cellStyle name="Percent 9 3 4" xfId="3303"/>
    <cellStyle name="Percent 9 4" xfId="1749"/>
    <cellStyle name="Percent 9 4 2" xfId="2170"/>
    <cellStyle name="Percent 9 4 2 2" xfId="3018"/>
    <cellStyle name="Percent 9 4 2 2 2" xfId="3868"/>
    <cellStyle name="Percent 9 4 2 3" xfId="3590"/>
    <cellStyle name="Percent 9 4 3" xfId="2795"/>
    <cellStyle name="Percent 9 4 3 2" xfId="3729"/>
    <cellStyle name="Percent 9 4 4" xfId="3367"/>
    <cellStyle name="Percent 9 5" xfId="1966"/>
    <cellStyle name="Percent 9 5 2" xfId="2862"/>
    <cellStyle name="Percent 9 5 2 2" xfId="3778"/>
    <cellStyle name="Percent 9 5 3" xfId="3434"/>
    <cellStyle name="Percent 9 6" xfId="2663"/>
    <cellStyle name="Percent 9 6 2" xfId="3639"/>
    <cellStyle name="Percent 9 7" xfId="3235"/>
    <cellStyle name="Style 1" xfId="1516"/>
    <cellStyle name="Style 21" xfId="1517"/>
    <cellStyle name="Style 21 2" xfId="1582"/>
    <cellStyle name="Style 21 2 2" xfId="1689"/>
    <cellStyle name="Style 21 2 2 2" xfId="2110"/>
    <cellStyle name="Style 21 2 2 2 2" xfId="2258"/>
    <cellStyle name="Style 21 2 3" xfId="1669"/>
    <cellStyle name="Style 21 2 3 2" xfId="2090"/>
    <cellStyle name="Style 21 2 3 2 2" xfId="2247"/>
    <cellStyle name="Style 21 2 4" xfId="2009"/>
    <cellStyle name="Style 21 2 4 2" xfId="2223"/>
    <cellStyle name="Style 21 2 5" xfId="1841"/>
    <cellStyle name="Style 21 2 6" xfId="2316"/>
    <cellStyle name="Style 21 2 7" xfId="2496"/>
    <cellStyle name="Style 21 2 8" xfId="3930"/>
    <cellStyle name="Style 21 3" xfId="1628"/>
    <cellStyle name="Style 21 3 2" xfId="2051"/>
    <cellStyle name="Style 21 3 2 2" xfId="2235"/>
    <cellStyle name="Style 21 4" xfId="1791"/>
    <cellStyle name="Style 21 4 2" xfId="2197"/>
    <cellStyle name="Style 21 4 2 2" xfId="2271"/>
    <cellStyle name="Style 21 4 3" xfId="1919"/>
    <cellStyle name="Style 21 5" xfId="1955"/>
    <cellStyle name="Style 21 5 2" xfId="2211"/>
    <cellStyle name="Style 22" xfId="1518"/>
    <cellStyle name="Style 22 2" xfId="1519"/>
    <cellStyle name="Style 22 2 2" xfId="1584"/>
    <cellStyle name="Style 22 2 2 2" xfId="1710"/>
    <cellStyle name="Style 22 2 2 2 2" xfId="2131"/>
    <cellStyle name="Style 22 2 2 2 2 2" xfId="2261"/>
    <cellStyle name="Style 22 2 2 3" xfId="1671"/>
    <cellStyle name="Style 22 2 2 3 2" xfId="2092"/>
    <cellStyle name="Style 22 2 2 3 2 2" xfId="2249"/>
    <cellStyle name="Style 22 2 2 4" xfId="2011"/>
    <cellStyle name="Style 22 2 2 4 2" xfId="2225"/>
    <cellStyle name="Style 22 2 2 5" xfId="1843"/>
    <cellStyle name="Style 22 2 2 6" xfId="2318"/>
    <cellStyle name="Style 22 2 2 7" xfId="2498"/>
    <cellStyle name="Style 22 2 2 8" xfId="3932"/>
    <cellStyle name="Style 22 2 3" xfId="1630"/>
    <cellStyle name="Style 22 2 3 2" xfId="2053"/>
    <cellStyle name="Style 22 2 3 2 2" xfId="2237"/>
    <cellStyle name="Style 22 2 4" xfId="1793"/>
    <cellStyle name="Style 22 2 4 2" xfId="2199"/>
    <cellStyle name="Style 22 2 4 2 2" xfId="2273"/>
    <cellStyle name="Style 22 2 4 3" xfId="1921"/>
    <cellStyle name="Style 22 2 5" xfId="1957"/>
    <cellStyle name="Style 22 2 5 2" xfId="2213"/>
    <cellStyle name="Style 22 3" xfId="1520"/>
    <cellStyle name="Style 22 3 2" xfId="1585"/>
    <cellStyle name="Style 22 3 2 2" xfId="1711"/>
    <cellStyle name="Style 22 3 2 2 2" xfId="2132"/>
    <cellStyle name="Style 22 3 2 2 2 2" xfId="2262"/>
    <cellStyle name="Style 22 3 2 3" xfId="1672"/>
    <cellStyle name="Style 22 3 2 3 2" xfId="2093"/>
    <cellStyle name="Style 22 3 2 3 2 2" xfId="2250"/>
    <cellStyle name="Style 22 3 2 4" xfId="2012"/>
    <cellStyle name="Style 22 3 2 4 2" xfId="2226"/>
    <cellStyle name="Style 22 3 2 5" xfId="1844"/>
    <cellStyle name="Style 22 3 2 6" xfId="2319"/>
    <cellStyle name="Style 22 3 2 7" xfId="2499"/>
    <cellStyle name="Style 22 3 2 8" xfId="3933"/>
    <cellStyle name="Style 22 3 3" xfId="1631"/>
    <cellStyle name="Style 22 3 3 2" xfId="2054"/>
    <cellStyle name="Style 22 3 3 2 2" xfId="2238"/>
    <cellStyle name="Style 22 3 4" xfId="1794"/>
    <cellStyle name="Style 22 3 4 2" xfId="2200"/>
    <cellStyle name="Style 22 3 4 2 2" xfId="2274"/>
    <cellStyle name="Style 22 3 4 3" xfId="1922"/>
    <cellStyle name="Style 22 3 5" xfId="1958"/>
    <cellStyle name="Style 22 3 5 2" xfId="2214"/>
    <cellStyle name="Style 22 4" xfId="1583"/>
    <cellStyle name="Style 22 4 2" xfId="1688"/>
    <cellStyle name="Style 22 4 2 2" xfId="2109"/>
    <cellStyle name="Style 22 4 2 2 2" xfId="2257"/>
    <cellStyle name="Style 22 4 3" xfId="1670"/>
    <cellStyle name="Style 22 4 3 2" xfId="2091"/>
    <cellStyle name="Style 22 4 3 2 2" xfId="2248"/>
    <cellStyle name="Style 22 4 4" xfId="2010"/>
    <cellStyle name="Style 22 4 4 2" xfId="2224"/>
    <cellStyle name="Style 22 4 5" xfId="1842"/>
    <cellStyle name="Style 22 4 6" xfId="2317"/>
    <cellStyle name="Style 22 4 7" xfId="2497"/>
    <cellStyle name="Style 22 4 8" xfId="3931"/>
    <cellStyle name="Style 22 5" xfId="1629"/>
    <cellStyle name="Style 22 5 2" xfId="2052"/>
    <cellStyle name="Style 22 5 2 2" xfId="2236"/>
    <cellStyle name="Style 22 6" xfId="1792"/>
    <cellStyle name="Style 22 6 2" xfId="2198"/>
    <cellStyle name="Style 22 6 2 2" xfId="2272"/>
    <cellStyle name="Style 22 6 3" xfId="1920"/>
    <cellStyle name="Style 22 7" xfId="1956"/>
    <cellStyle name="Style 22 7 2" xfId="2212"/>
    <cellStyle name="Style 23" xfId="1521"/>
    <cellStyle name="Style 23 2" xfId="1522"/>
    <cellStyle name="Style 23 2 2" xfId="1587"/>
    <cellStyle name="Style 23 2 2 2" xfId="1713"/>
    <cellStyle name="Style 23 2 2 2 2" xfId="2134"/>
    <cellStyle name="Style 23 2 2 2 2 2" xfId="2264"/>
    <cellStyle name="Style 23 2 2 3" xfId="1674"/>
    <cellStyle name="Style 23 2 2 3 2" xfId="2095"/>
    <cellStyle name="Style 23 2 2 3 2 2" xfId="2252"/>
    <cellStyle name="Style 23 2 2 4" xfId="2014"/>
    <cellStyle name="Style 23 2 2 4 2" xfId="2228"/>
    <cellStyle name="Style 23 2 2 5" xfId="1846"/>
    <cellStyle name="Style 23 2 2 6" xfId="2321"/>
    <cellStyle name="Style 23 2 2 7" xfId="2501"/>
    <cellStyle name="Style 23 2 2 8" xfId="3935"/>
    <cellStyle name="Style 23 2 3" xfId="1633"/>
    <cellStyle name="Style 23 2 3 2" xfId="2056"/>
    <cellStyle name="Style 23 2 3 2 2" xfId="2240"/>
    <cellStyle name="Style 23 2 4" xfId="1796"/>
    <cellStyle name="Style 23 2 4 2" xfId="2202"/>
    <cellStyle name="Style 23 2 4 2 2" xfId="2276"/>
    <cellStyle name="Style 23 2 4 3" xfId="1924"/>
    <cellStyle name="Style 23 2 5" xfId="1960"/>
    <cellStyle name="Style 23 2 5 2" xfId="2216"/>
    <cellStyle name="Style 23 3" xfId="1586"/>
    <cellStyle name="Style 23 3 2" xfId="1712"/>
    <cellStyle name="Style 23 3 2 2" xfId="2133"/>
    <cellStyle name="Style 23 3 2 2 2" xfId="2263"/>
    <cellStyle name="Style 23 3 3" xfId="1673"/>
    <cellStyle name="Style 23 3 3 2" xfId="2094"/>
    <cellStyle name="Style 23 3 3 2 2" xfId="2251"/>
    <cellStyle name="Style 23 3 4" xfId="2013"/>
    <cellStyle name="Style 23 3 4 2" xfId="2227"/>
    <cellStyle name="Style 23 3 5" xfId="1845"/>
    <cellStyle name="Style 23 3 6" xfId="2320"/>
    <cellStyle name="Style 23 3 7" xfId="2500"/>
    <cellStyle name="Style 23 3 8" xfId="3934"/>
    <cellStyle name="Style 23 4" xfId="1632"/>
    <cellStyle name="Style 23 4 2" xfId="2055"/>
    <cellStyle name="Style 23 4 2 2" xfId="2239"/>
    <cellStyle name="Style 23 5" xfId="1795"/>
    <cellStyle name="Style 23 5 2" xfId="2201"/>
    <cellStyle name="Style 23 5 2 2" xfId="2275"/>
    <cellStyle name="Style 23 5 3" xfId="1923"/>
    <cellStyle name="Style 23 6" xfId="1959"/>
    <cellStyle name="Style 23 6 2" xfId="2215"/>
    <cellStyle name="Style 24" xfId="1523"/>
    <cellStyle name="Style 24 2" xfId="1588"/>
    <cellStyle name="Style 24 2 2" xfId="1714"/>
    <cellStyle name="Style 24 2 2 2" xfId="2135"/>
    <cellStyle name="Style 24 2 2 2 2" xfId="2265"/>
    <cellStyle name="Style 24 2 3" xfId="1675"/>
    <cellStyle name="Style 24 2 3 2" xfId="2096"/>
    <cellStyle name="Style 24 2 3 2 2" xfId="2253"/>
    <cellStyle name="Style 24 2 4" xfId="2015"/>
    <cellStyle name="Style 24 2 4 2" xfId="2229"/>
    <cellStyle name="Style 24 2 5" xfId="1847"/>
    <cellStyle name="Style 24 2 6" xfId="2322"/>
    <cellStyle name="Style 24 2 7" xfId="2502"/>
    <cellStyle name="Style 24 2 8" xfId="3936"/>
    <cellStyle name="Style 24 3" xfId="1634"/>
    <cellStyle name="Style 24 3 2" xfId="2057"/>
    <cellStyle name="Style 24 3 2 2" xfId="2241"/>
    <cellStyle name="Style 24 4" xfId="1797"/>
    <cellStyle name="Style 24 4 2" xfId="2203"/>
    <cellStyle name="Style 24 4 2 2" xfId="2277"/>
    <cellStyle name="Style 24 4 3" xfId="1925"/>
    <cellStyle name="Style 24 5" xfId="1961"/>
    <cellStyle name="Style 24 5 2" xfId="2217"/>
    <cellStyle name="Style 25" xfId="1524"/>
    <cellStyle name="Style 25 2" xfId="1525"/>
    <cellStyle name="Style 25 2 2" xfId="1590"/>
    <cellStyle name="Style 25 2 2 2" xfId="1716"/>
    <cellStyle name="Style 25 2 2 2 2" xfId="2137"/>
    <cellStyle name="Style 25 2 2 2 2 2" xfId="2267"/>
    <cellStyle name="Style 25 2 2 3" xfId="1677"/>
    <cellStyle name="Style 25 2 2 3 2" xfId="2098"/>
    <cellStyle name="Style 25 2 2 3 2 2" xfId="2255"/>
    <cellStyle name="Style 25 2 2 4" xfId="2017"/>
    <cellStyle name="Style 25 2 2 4 2" xfId="2231"/>
    <cellStyle name="Style 25 2 2 5" xfId="1849"/>
    <cellStyle name="Style 25 2 2 6" xfId="2324"/>
    <cellStyle name="Style 25 2 2 7" xfId="2504"/>
    <cellStyle name="Style 25 2 2 8" xfId="3938"/>
    <cellStyle name="Style 25 2 3" xfId="1636"/>
    <cellStyle name="Style 25 2 3 2" xfId="2059"/>
    <cellStyle name="Style 25 2 3 2 2" xfId="2243"/>
    <cellStyle name="Style 25 2 4" xfId="1799"/>
    <cellStyle name="Style 25 2 4 2" xfId="2205"/>
    <cellStyle name="Style 25 2 4 2 2" xfId="2279"/>
    <cellStyle name="Style 25 2 4 3" xfId="1927"/>
    <cellStyle name="Style 25 2 5" xfId="1963"/>
    <cellStyle name="Style 25 2 5 2" xfId="2219"/>
    <cellStyle name="Style 25 3" xfId="1589"/>
    <cellStyle name="Style 25 3 2" xfId="1715"/>
    <cellStyle name="Style 25 3 2 2" xfId="2136"/>
    <cellStyle name="Style 25 3 2 2 2" xfId="2266"/>
    <cellStyle name="Style 25 3 3" xfId="1676"/>
    <cellStyle name="Style 25 3 3 2" xfId="2097"/>
    <cellStyle name="Style 25 3 3 2 2" xfId="2254"/>
    <cellStyle name="Style 25 3 4" xfId="2016"/>
    <cellStyle name="Style 25 3 4 2" xfId="2230"/>
    <cellStyle name="Style 25 3 5" xfId="1848"/>
    <cellStyle name="Style 25 3 6" xfId="2323"/>
    <cellStyle name="Style 25 3 7" xfId="2503"/>
    <cellStyle name="Style 25 3 8" xfId="3937"/>
    <cellStyle name="Style 25 4" xfId="1635"/>
    <cellStyle name="Style 25 4 2" xfId="2058"/>
    <cellStyle name="Style 25 4 2 2" xfId="2242"/>
    <cellStyle name="Style 25 5" xfId="1798"/>
    <cellStyle name="Style 25 5 2" xfId="2204"/>
    <cellStyle name="Style 25 5 2 2" xfId="2278"/>
    <cellStyle name="Style 25 5 3" xfId="1926"/>
    <cellStyle name="Style 25 6" xfId="1962"/>
    <cellStyle name="Style 25 6 2" xfId="2218"/>
    <cellStyle name="Style 26" xfId="1526"/>
    <cellStyle name="Style 26 2" xfId="1591"/>
    <cellStyle name="Style 26 2 2" xfId="1717"/>
    <cellStyle name="Style 26 2 2 2" xfId="2138"/>
    <cellStyle name="Style 26 2 2 2 2" xfId="2268"/>
    <cellStyle name="Style 26 2 3" xfId="1678"/>
    <cellStyle name="Style 26 2 3 2" xfId="2099"/>
    <cellStyle name="Style 26 2 3 2 2" xfId="2256"/>
    <cellStyle name="Style 26 2 4" xfId="2018"/>
    <cellStyle name="Style 26 2 4 2" xfId="2232"/>
    <cellStyle name="Style 26 2 5" xfId="1850"/>
    <cellStyle name="Style 26 2 6" xfId="2325"/>
    <cellStyle name="Style 26 2 7" xfId="2505"/>
    <cellStyle name="Style 26 2 8" xfId="3939"/>
    <cellStyle name="Style 26 3" xfId="1637"/>
    <cellStyle name="Style 26 3 2" xfId="2060"/>
    <cellStyle name="Style 26 3 2 2" xfId="2244"/>
    <cellStyle name="Style 26 4" xfId="1800"/>
    <cellStyle name="Style 26 4 2" xfId="2206"/>
    <cellStyle name="Style 26 4 2 2" xfId="2280"/>
    <cellStyle name="Style 26 4 3" xfId="1928"/>
    <cellStyle name="Style 26 5" xfId="1964"/>
    <cellStyle name="Style 26 5 2" xfId="2220"/>
    <cellStyle name="Title 2" xfId="1527"/>
    <cellStyle name="Total 2" xfId="1528"/>
    <cellStyle name="Total 2 10" xfId="3060"/>
    <cellStyle name="Total 2 11" xfId="3910"/>
    <cellStyle name="Total 2 12" xfId="4090"/>
    <cellStyle name="Total 2 2" xfId="1529"/>
    <cellStyle name="Total 2 2 10" xfId="4091"/>
    <cellStyle name="Total 2 2 2" xfId="1593"/>
    <cellStyle name="Total 2 2 2 2" xfId="2020"/>
    <cellStyle name="Total 2 2 2 2 2" xfId="2411"/>
    <cellStyle name="Total 2 2 2 2 2 2" xfId="2904"/>
    <cellStyle name="Total 2 2 2 2 2 3" xfId="3476"/>
    <cellStyle name="Total 2 2 2 2 2 4" xfId="4319"/>
    <cellStyle name="Total 2 2 2 2 3" xfId="2591"/>
    <cellStyle name="Total 2 2 2 2 4" xfId="3163"/>
    <cellStyle name="Total 2 2 2 2 5" xfId="4025"/>
    <cellStyle name="Total 2 2 2 2 6" xfId="4193"/>
    <cellStyle name="Total 2 2 2 3" xfId="1852"/>
    <cellStyle name="Total 2 2 2 3 2" xfId="2701"/>
    <cellStyle name="Total 2 2 2 3 3" xfId="3273"/>
    <cellStyle name="Total 2 2 2 3 4" xfId="4255"/>
    <cellStyle name="Total 2 2 2 4" xfId="2327"/>
    <cellStyle name="Total 2 2 2 5" xfId="2507"/>
    <cellStyle name="Total 2 2 2 6" xfId="3079"/>
    <cellStyle name="Total 2 2 2 7" xfId="3941"/>
    <cellStyle name="Total 2 2 2 8" xfId="4109"/>
    <cellStyle name="Total 2 2 3" xfId="1708"/>
    <cellStyle name="Total 2 2 3 2" xfId="1742"/>
    <cellStyle name="Total 2 2 3 2 2" xfId="2163"/>
    <cellStyle name="Total 2 2 3 2 2 2" xfId="2459"/>
    <cellStyle name="Total 2 2 3 2 2 2 2" xfId="3011"/>
    <cellStyle name="Total 2 2 3 2 2 2 3" xfId="3583"/>
    <cellStyle name="Total 2 2 3 2 2 2 4" xfId="4367"/>
    <cellStyle name="Total 2 2 3 2 2 3" xfId="2639"/>
    <cellStyle name="Total 2 2 3 2 2 4" xfId="3211"/>
    <cellStyle name="Total 2 2 3 2 2 5" xfId="4073"/>
    <cellStyle name="Total 2 2 3 2 2 6" xfId="4241"/>
    <cellStyle name="Total 2 2 3 2 3" xfId="1900"/>
    <cellStyle name="Total 2 2 3 2 3 2" xfId="2788"/>
    <cellStyle name="Total 2 2 3 2 3 3" xfId="3360"/>
    <cellStyle name="Total 2 2 3 2 3 4" xfId="4283"/>
    <cellStyle name="Total 2 2 3 2 4" xfId="2375"/>
    <cellStyle name="Total 2 2 3 2 5" xfId="2555"/>
    <cellStyle name="Total 2 2 3 2 6" xfId="3127"/>
    <cellStyle name="Total 2 2 3 2 7" xfId="3989"/>
    <cellStyle name="Total 2 2 3 2 8" xfId="4157"/>
    <cellStyle name="Total 2 2 3 3" xfId="2129"/>
    <cellStyle name="Total 2 2 3 3 2" xfId="2433"/>
    <cellStyle name="Total 2 2 3 3 2 2" xfId="2985"/>
    <cellStyle name="Total 2 2 3 3 2 3" xfId="3557"/>
    <cellStyle name="Total 2 2 3 3 2 4" xfId="4341"/>
    <cellStyle name="Total 2 2 3 3 3" xfId="2613"/>
    <cellStyle name="Total 2 2 3 3 4" xfId="3185"/>
    <cellStyle name="Total 2 2 3 3 5" xfId="4047"/>
    <cellStyle name="Total 2 2 3 3 6" xfId="4215"/>
    <cellStyle name="Total 2 2 3 4" xfId="1874"/>
    <cellStyle name="Total 2 2 3 4 2" xfId="2774"/>
    <cellStyle name="Total 2 2 3 4 3" xfId="3346"/>
    <cellStyle name="Total 2 2 3 4 4" xfId="4269"/>
    <cellStyle name="Total 2 2 3 5" xfId="2349"/>
    <cellStyle name="Total 2 2 3 6" xfId="2529"/>
    <cellStyle name="Total 2 2 3 7" xfId="3101"/>
    <cellStyle name="Total 2 2 3 8" xfId="3963"/>
    <cellStyle name="Total 2 2 3 9" xfId="4131"/>
    <cellStyle name="Total 2 2 4" xfId="1802"/>
    <cellStyle name="Total 2 2 4 2" xfId="1930"/>
    <cellStyle name="Total 2 2 4 2 2" xfId="2836"/>
    <cellStyle name="Total 2 2 4 2 3" xfId="3408"/>
    <cellStyle name="Total 2 2 4 2 4" xfId="4301"/>
    <cellStyle name="Total 2 2 4 3" xfId="2393"/>
    <cellStyle name="Total 2 2 4 4" xfId="2573"/>
    <cellStyle name="Total 2 2 4 5" xfId="3145"/>
    <cellStyle name="Total 2 2 4 6" xfId="4007"/>
    <cellStyle name="Total 2 2 4 7" xfId="4175"/>
    <cellStyle name="Total 2 2 5" xfId="1822"/>
    <cellStyle name="Total 2 2 6" xfId="2297"/>
    <cellStyle name="Total 2 2 7" xfId="2477"/>
    <cellStyle name="Total 2 2 8" xfId="3061"/>
    <cellStyle name="Total 2 2 9" xfId="3911"/>
    <cellStyle name="Total 2 3" xfId="1530"/>
    <cellStyle name="Total 2 3 10" xfId="4092"/>
    <cellStyle name="Total 2 3 2" xfId="1594"/>
    <cellStyle name="Total 2 3 2 2" xfId="2021"/>
    <cellStyle name="Total 2 3 2 2 2" xfId="2412"/>
    <cellStyle name="Total 2 3 2 2 2 2" xfId="2905"/>
    <cellStyle name="Total 2 3 2 2 2 3" xfId="3477"/>
    <cellStyle name="Total 2 3 2 2 2 4" xfId="4320"/>
    <cellStyle name="Total 2 3 2 2 3" xfId="2592"/>
    <cellStyle name="Total 2 3 2 2 4" xfId="3164"/>
    <cellStyle name="Total 2 3 2 2 5" xfId="4026"/>
    <cellStyle name="Total 2 3 2 2 6" xfId="4194"/>
    <cellStyle name="Total 2 3 2 3" xfId="1853"/>
    <cellStyle name="Total 2 3 2 3 2" xfId="2702"/>
    <cellStyle name="Total 2 3 2 3 3" xfId="3274"/>
    <cellStyle name="Total 2 3 2 3 4" xfId="4256"/>
    <cellStyle name="Total 2 3 2 4" xfId="2328"/>
    <cellStyle name="Total 2 3 2 5" xfId="2508"/>
    <cellStyle name="Total 2 3 2 6" xfId="3080"/>
    <cellStyle name="Total 2 3 2 7" xfId="3942"/>
    <cellStyle name="Total 2 3 2 8" xfId="4110"/>
    <cellStyle name="Total 2 3 3" xfId="1709"/>
    <cellStyle name="Total 2 3 3 2" xfId="1743"/>
    <cellStyle name="Total 2 3 3 2 2" xfId="2164"/>
    <cellStyle name="Total 2 3 3 2 2 2" xfId="2460"/>
    <cellStyle name="Total 2 3 3 2 2 2 2" xfId="3012"/>
    <cellStyle name="Total 2 3 3 2 2 2 3" xfId="3584"/>
    <cellStyle name="Total 2 3 3 2 2 2 4" xfId="4368"/>
    <cellStyle name="Total 2 3 3 2 2 3" xfId="2640"/>
    <cellStyle name="Total 2 3 3 2 2 4" xfId="3212"/>
    <cellStyle name="Total 2 3 3 2 2 5" xfId="4074"/>
    <cellStyle name="Total 2 3 3 2 2 6" xfId="4242"/>
    <cellStyle name="Total 2 3 3 2 3" xfId="1901"/>
    <cellStyle name="Total 2 3 3 2 3 2" xfId="2789"/>
    <cellStyle name="Total 2 3 3 2 3 3" xfId="3361"/>
    <cellStyle name="Total 2 3 3 2 3 4" xfId="4284"/>
    <cellStyle name="Total 2 3 3 2 4" xfId="2376"/>
    <cellStyle name="Total 2 3 3 2 5" xfId="2556"/>
    <cellStyle name="Total 2 3 3 2 6" xfId="3128"/>
    <cellStyle name="Total 2 3 3 2 7" xfId="3990"/>
    <cellStyle name="Total 2 3 3 2 8" xfId="4158"/>
    <cellStyle name="Total 2 3 3 3" xfId="2130"/>
    <cellStyle name="Total 2 3 3 3 2" xfId="2434"/>
    <cellStyle name="Total 2 3 3 3 2 2" xfId="2986"/>
    <cellStyle name="Total 2 3 3 3 2 3" xfId="3558"/>
    <cellStyle name="Total 2 3 3 3 2 4" xfId="4342"/>
    <cellStyle name="Total 2 3 3 3 3" xfId="2614"/>
    <cellStyle name="Total 2 3 3 3 4" xfId="3186"/>
    <cellStyle name="Total 2 3 3 3 5" xfId="4048"/>
    <cellStyle name="Total 2 3 3 3 6" xfId="4216"/>
    <cellStyle name="Total 2 3 3 4" xfId="1875"/>
    <cellStyle name="Total 2 3 3 4 2" xfId="2775"/>
    <cellStyle name="Total 2 3 3 4 3" xfId="3347"/>
    <cellStyle name="Total 2 3 3 4 4" xfId="4270"/>
    <cellStyle name="Total 2 3 3 5" xfId="2350"/>
    <cellStyle name="Total 2 3 3 6" xfId="2530"/>
    <cellStyle name="Total 2 3 3 7" xfId="3102"/>
    <cellStyle name="Total 2 3 3 8" xfId="3964"/>
    <cellStyle name="Total 2 3 3 9" xfId="4132"/>
    <cellStyle name="Total 2 3 4" xfId="1803"/>
    <cellStyle name="Total 2 3 4 2" xfId="1931"/>
    <cellStyle name="Total 2 3 4 2 2" xfId="2837"/>
    <cellStyle name="Total 2 3 4 2 3" xfId="3409"/>
    <cellStyle name="Total 2 3 4 2 4" xfId="4302"/>
    <cellStyle name="Total 2 3 4 3" xfId="2394"/>
    <cellStyle name="Total 2 3 4 4" xfId="2574"/>
    <cellStyle name="Total 2 3 4 5" xfId="3146"/>
    <cellStyle name="Total 2 3 4 6" xfId="4008"/>
    <cellStyle name="Total 2 3 4 7" xfId="4176"/>
    <cellStyle name="Total 2 3 5" xfId="1823"/>
    <cellStyle name="Total 2 3 6" xfId="2298"/>
    <cellStyle name="Total 2 3 7" xfId="2478"/>
    <cellStyle name="Total 2 3 8" xfId="3062"/>
    <cellStyle name="Total 2 3 9" xfId="3912"/>
    <cellStyle name="Total 2 4" xfId="1592"/>
    <cellStyle name="Total 2 4 2" xfId="2019"/>
    <cellStyle name="Total 2 4 2 2" xfId="2410"/>
    <cellStyle name="Total 2 4 2 2 2" xfId="2903"/>
    <cellStyle name="Total 2 4 2 2 3" xfId="3475"/>
    <cellStyle name="Total 2 4 2 2 4" xfId="4318"/>
    <cellStyle name="Total 2 4 2 3" xfId="2590"/>
    <cellStyle name="Total 2 4 2 4" xfId="3162"/>
    <cellStyle name="Total 2 4 2 5" xfId="4024"/>
    <cellStyle name="Total 2 4 2 6" xfId="4192"/>
    <cellStyle name="Total 2 4 3" xfId="1851"/>
    <cellStyle name="Total 2 4 3 2" xfId="2700"/>
    <cellStyle name="Total 2 4 3 3" xfId="3272"/>
    <cellStyle name="Total 2 4 3 4" xfId="4254"/>
    <cellStyle name="Total 2 4 4" xfId="2326"/>
    <cellStyle name="Total 2 4 5" xfId="2506"/>
    <cellStyle name="Total 2 4 6" xfId="3078"/>
    <cellStyle name="Total 2 4 7" xfId="3940"/>
    <cellStyle name="Total 2 4 8" xfId="4108"/>
    <cellStyle name="Total 2 5" xfId="1707"/>
    <cellStyle name="Total 2 5 2" xfId="1741"/>
    <cellStyle name="Total 2 5 2 2" xfId="2162"/>
    <cellStyle name="Total 2 5 2 2 2" xfId="2458"/>
    <cellStyle name="Total 2 5 2 2 2 2" xfId="3010"/>
    <cellStyle name="Total 2 5 2 2 2 3" xfId="3582"/>
    <cellStyle name="Total 2 5 2 2 2 4" xfId="4366"/>
    <cellStyle name="Total 2 5 2 2 3" xfId="2638"/>
    <cellStyle name="Total 2 5 2 2 4" xfId="3210"/>
    <cellStyle name="Total 2 5 2 2 5" xfId="4072"/>
    <cellStyle name="Total 2 5 2 2 6" xfId="4240"/>
    <cellStyle name="Total 2 5 2 3" xfId="1899"/>
    <cellStyle name="Total 2 5 2 3 2" xfId="2787"/>
    <cellStyle name="Total 2 5 2 3 3" xfId="3359"/>
    <cellStyle name="Total 2 5 2 3 4" xfId="4282"/>
    <cellStyle name="Total 2 5 2 4" xfId="2374"/>
    <cellStyle name="Total 2 5 2 5" xfId="2554"/>
    <cellStyle name="Total 2 5 2 6" xfId="3126"/>
    <cellStyle name="Total 2 5 2 7" xfId="3988"/>
    <cellStyle name="Total 2 5 2 8" xfId="4156"/>
    <cellStyle name="Total 2 5 3" xfId="2128"/>
    <cellStyle name="Total 2 5 3 2" xfId="2432"/>
    <cellStyle name="Total 2 5 3 2 2" xfId="2984"/>
    <cellStyle name="Total 2 5 3 2 3" xfId="3556"/>
    <cellStyle name="Total 2 5 3 2 4" xfId="4340"/>
    <cellStyle name="Total 2 5 3 3" xfId="2612"/>
    <cellStyle name="Total 2 5 3 4" xfId="3184"/>
    <cellStyle name="Total 2 5 3 5" xfId="4046"/>
    <cellStyle name="Total 2 5 3 6" xfId="4214"/>
    <cellStyle name="Total 2 5 4" xfId="1873"/>
    <cellStyle name="Total 2 5 4 2" xfId="2773"/>
    <cellStyle name="Total 2 5 4 3" xfId="3345"/>
    <cellStyle name="Total 2 5 4 4" xfId="4268"/>
    <cellStyle name="Total 2 5 5" xfId="2348"/>
    <cellStyle name="Total 2 5 6" xfId="2528"/>
    <cellStyle name="Total 2 5 7" xfId="3100"/>
    <cellStyle name="Total 2 5 8" xfId="3962"/>
    <cellStyle name="Total 2 5 9" xfId="4130"/>
    <cellStyle name="Total 2 6" xfId="1801"/>
    <cellStyle name="Total 2 6 2" xfId="1929"/>
    <cellStyle name="Total 2 6 2 2" xfId="2835"/>
    <cellStyle name="Total 2 6 2 3" xfId="3407"/>
    <cellStyle name="Total 2 6 2 4" xfId="4300"/>
    <cellStyle name="Total 2 6 3" xfId="2392"/>
    <cellStyle name="Total 2 6 4" xfId="2572"/>
    <cellStyle name="Total 2 6 5" xfId="3144"/>
    <cellStyle name="Total 2 6 6" xfId="4006"/>
    <cellStyle name="Total 2 6 7" xfId="4174"/>
    <cellStyle name="Total 2 7" xfId="1821"/>
    <cellStyle name="Total 2 8" xfId="2296"/>
    <cellStyle name="Total 2 9" xfId="2476"/>
    <cellStyle name="Warning Text 2" xfId="1531"/>
    <cellStyle name="常规 2" xfId="1532"/>
  </cellStyles>
  <dxfs count="26">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ill>
        <patternFill>
          <bgColor rgb="FFBDEDD6"/>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FFFF99"/>
      <color rgb="FFBDEDD6"/>
      <color rgb="FFB4EAD0"/>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showGridLines="0" view="pageBreakPreview" zoomScale="60" zoomScaleNormal="60" zoomScalePageLayoutView="55" workbookViewId="0">
      <selection activeCell="H17" sqref="H17"/>
    </sheetView>
  </sheetViews>
  <sheetFormatPr defaultRowHeight="23.25"/>
  <cols>
    <col min="1" max="1" width="4.85546875" style="72" customWidth="1"/>
    <col min="2" max="2" width="42.28515625" customWidth="1"/>
    <col min="3" max="4" width="30.7109375" customWidth="1"/>
    <col min="5" max="12" width="29.7109375" customWidth="1"/>
  </cols>
  <sheetData>
    <row r="1" spans="1:12" ht="28.5">
      <c r="B1" s="73"/>
    </row>
    <row r="2" spans="1:12">
      <c r="B2" s="152" t="s">
        <v>403</v>
      </c>
      <c r="C2" s="153"/>
      <c r="D2" s="153"/>
      <c r="E2" s="153"/>
      <c r="F2" s="153"/>
      <c r="G2" s="153"/>
      <c r="H2" s="153"/>
      <c r="I2" s="154"/>
    </row>
    <row r="3" spans="1:12" ht="38.25" customHeight="1">
      <c r="B3" s="158" t="s">
        <v>500</v>
      </c>
      <c r="C3" s="159"/>
      <c r="D3" s="159"/>
      <c r="E3" s="159"/>
      <c r="F3" s="159"/>
      <c r="G3" s="159"/>
      <c r="H3" s="159"/>
      <c r="I3" s="160"/>
    </row>
    <row r="4" spans="1:12" ht="39" customHeight="1">
      <c r="B4" s="158" t="s">
        <v>363</v>
      </c>
      <c r="C4" s="159"/>
      <c r="D4" s="159"/>
      <c r="E4" s="159"/>
      <c r="F4" s="159"/>
      <c r="G4" s="159"/>
      <c r="H4" s="159"/>
      <c r="I4" s="160"/>
    </row>
    <row r="5" spans="1:12" ht="17.45" customHeight="1">
      <c r="B5" s="74"/>
      <c r="C5" s="74"/>
      <c r="D5" s="74"/>
      <c r="E5" s="74"/>
      <c r="F5" s="74"/>
      <c r="G5" s="74"/>
      <c r="H5" s="74"/>
      <c r="I5" s="74"/>
    </row>
    <row r="6" spans="1:12">
      <c r="A6" s="72" t="s">
        <v>364</v>
      </c>
      <c r="B6" s="4" t="s">
        <v>359</v>
      </c>
    </row>
    <row r="8" spans="1:12" ht="32.25" customHeight="1">
      <c r="A8" s="72" t="s">
        <v>365</v>
      </c>
      <c r="B8" s="75" t="s">
        <v>457</v>
      </c>
      <c r="C8" s="119">
        <v>42125</v>
      </c>
      <c r="D8" s="7"/>
      <c r="I8" s="7"/>
    </row>
    <row r="9" spans="1:12" ht="27" customHeight="1">
      <c r="B9" s="76" t="s">
        <v>366</v>
      </c>
      <c r="C9" s="40" t="s">
        <v>526</v>
      </c>
      <c r="D9" s="7"/>
      <c r="I9" s="7"/>
    </row>
    <row r="10" spans="1:12">
      <c r="B10" s="17"/>
      <c r="C10" s="18"/>
      <c r="D10" s="19"/>
      <c r="E10" s="19"/>
      <c r="F10" s="7"/>
      <c r="G10" s="7"/>
      <c r="H10" s="7"/>
      <c r="I10" s="7"/>
    </row>
    <row r="11" spans="1:12" ht="22.15" customHeight="1">
      <c r="A11" s="72" t="s">
        <v>367</v>
      </c>
      <c r="B11" s="145" t="s">
        <v>303</v>
      </c>
      <c r="C11" s="145"/>
      <c r="D11" s="145"/>
      <c r="E11" s="145"/>
      <c r="F11" s="145"/>
      <c r="G11" s="145"/>
      <c r="H11" s="145"/>
      <c r="I11" s="145"/>
      <c r="J11" s="145"/>
      <c r="K11" s="145"/>
      <c r="L11" s="145"/>
    </row>
    <row r="12" spans="1:12">
      <c r="B12" s="23"/>
      <c r="C12" s="23" t="s">
        <v>315</v>
      </c>
      <c r="D12" s="23" t="s">
        <v>316</v>
      </c>
      <c r="E12" s="23" t="s">
        <v>317</v>
      </c>
      <c r="F12" s="23" t="s">
        <v>318</v>
      </c>
      <c r="G12" s="23" t="s">
        <v>319</v>
      </c>
      <c r="H12" s="23" t="s">
        <v>320</v>
      </c>
      <c r="I12" s="14" t="s">
        <v>321</v>
      </c>
      <c r="J12" s="14" t="s">
        <v>461</v>
      </c>
      <c r="K12" s="14" t="s">
        <v>462</v>
      </c>
      <c r="L12" s="14" t="s">
        <v>463</v>
      </c>
    </row>
    <row r="13" spans="1:12" ht="29.45" customHeight="1">
      <c r="B13" s="13" t="s">
        <v>368</v>
      </c>
      <c r="C13" s="16" t="s">
        <v>70</v>
      </c>
      <c r="D13" s="16" t="s">
        <v>96</v>
      </c>
      <c r="E13" s="16"/>
      <c r="F13" s="16"/>
      <c r="G13" s="16"/>
      <c r="H13" s="16"/>
      <c r="I13" s="16"/>
      <c r="J13" s="16"/>
      <c r="K13" s="16"/>
      <c r="L13" s="16"/>
    </row>
    <row r="14" spans="1:12">
      <c r="B14" s="13" t="s">
        <v>1</v>
      </c>
      <c r="C14" s="39"/>
      <c r="D14" s="29"/>
      <c r="E14" s="29"/>
      <c r="F14" s="29"/>
      <c r="G14" s="29"/>
      <c r="H14" s="29"/>
      <c r="I14" s="30"/>
      <c r="J14" s="30"/>
      <c r="K14" s="30"/>
      <c r="L14" s="30"/>
    </row>
    <row r="15" spans="1:12">
      <c r="B15" s="13" t="s">
        <v>258</v>
      </c>
      <c r="C15" s="40" t="s">
        <v>535</v>
      </c>
      <c r="D15" s="40" t="s">
        <v>543</v>
      </c>
      <c r="E15" s="40"/>
      <c r="F15" s="40"/>
      <c r="G15" s="40"/>
      <c r="H15" s="40"/>
      <c r="I15" s="40"/>
      <c r="J15" s="40"/>
      <c r="K15" s="40"/>
      <c r="L15" s="40"/>
    </row>
    <row r="16" spans="1:12" ht="28.5">
      <c r="B16" s="13" t="s">
        <v>0</v>
      </c>
      <c r="C16" s="40" t="s">
        <v>538</v>
      </c>
      <c r="D16" s="40" t="s">
        <v>542</v>
      </c>
      <c r="E16" s="40"/>
      <c r="F16" s="40"/>
      <c r="G16" s="40"/>
      <c r="H16" s="40"/>
      <c r="I16" s="40"/>
      <c r="J16" s="40"/>
      <c r="K16" s="40"/>
      <c r="L16" s="40"/>
    </row>
    <row r="17" spans="1:12" ht="23.25" customHeight="1">
      <c r="B17" s="13" t="s">
        <v>370</v>
      </c>
      <c r="C17" s="40" t="s">
        <v>536</v>
      </c>
      <c r="D17" s="40" t="s">
        <v>541</v>
      </c>
      <c r="E17" s="40"/>
      <c r="F17" s="40"/>
      <c r="G17" s="40"/>
      <c r="H17" s="40"/>
      <c r="I17" s="40"/>
      <c r="J17" s="40"/>
      <c r="K17" s="40"/>
      <c r="L17" s="40"/>
    </row>
    <row r="18" spans="1:12">
      <c r="B18" s="15" t="s">
        <v>404</v>
      </c>
      <c r="C18" s="40" t="s">
        <v>537</v>
      </c>
      <c r="D18" s="40" t="s">
        <v>544</v>
      </c>
      <c r="E18" s="40"/>
      <c r="F18" s="40"/>
      <c r="G18" s="40"/>
      <c r="H18" s="40"/>
      <c r="I18" s="40"/>
      <c r="J18" s="40"/>
      <c r="K18" s="40"/>
      <c r="L18" s="40"/>
    </row>
    <row r="19" spans="1:12">
      <c r="B19" s="161"/>
      <c r="C19" s="161"/>
      <c r="D19" s="162"/>
      <c r="E19" s="162"/>
      <c r="F19" s="162"/>
      <c r="G19" s="162"/>
      <c r="H19" s="162"/>
      <c r="I19" s="162"/>
    </row>
    <row r="20" spans="1:12">
      <c r="A20" s="72" t="s">
        <v>369</v>
      </c>
      <c r="B20" s="163" t="s">
        <v>322</v>
      </c>
      <c r="C20" s="164"/>
      <c r="D20" s="47"/>
      <c r="E20" s="46"/>
      <c r="F20" s="46"/>
      <c r="G20" s="46"/>
      <c r="H20" s="46"/>
      <c r="I20" s="46"/>
    </row>
    <row r="21" spans="1:12">
      <c r="B21" s="13" t="s">
        <v>258</v>
      </c>
      <c r="C21" s="40" t="s">
        <v>522</v>
      </c>
      <c r="D21" s="47"/>
      <c r="E21" s="46"/>
      <c r="F21" s="46"/>
      <c r="G21" s="46"/>
      <c r="H21" s="46"/>
      <c r="I21" s="46"/>
    </row>
    <row r="22" spans="1:12">
      <c r="B22" s="13" t="s">
        <v>368</v>
      </c>
      <c r="C22" s="16" t="s">
        <v>70</v>
      </c>
      <c r="D22" s="47"/>
      <c r="E22" s="46"/>
      <c r="F22" s="46"/>
      <c r="G22" s="46"/>
      <c r="H22" s="46"/>
      <c r="I22" s="46"/>
    </row>
    <row r="23" spans="1:12" ht="28.5">
      <c r="B23" s="13" t="s">
        <v>0</v>
      </c>
      <c r="C23" s="40" t="s">
        <v>523</v>
      </c>
      <c r="D23" s="47"/>
      <c r="E23" s="46"/>
      <c r="F23" s="46"/>
      <c r="G23" s="46"/>
      <c r="H23" s="46"/>
      <c r="I23" s="46"/>
    </row>
    <row r="24" spans="1:12">
      <c r="B24" s="13" t="s">
        <v>370</v>
      </c>
      <c r="C24" s="40" t="s">
        <v>524</v>
      </c>
      <c r="D24" s="47"/>
      <c r="E24" s="46"/>
      <c r="F24" s="46"/>
      <c r="G24" s="46"/>
      <c r="H24" s="46"/>
      <c r="I24" s="46"/>
    </row>
    <row r="25" spans="1:12">
      <c r="B25" s="15" t="s">
        <v>404</v>
      </c>
      <c r="C25" s="40" t="s">
        <v>525</v>
      </c>
      <c r="D25" s="47"/>
      <c r="E25" s="46"/>
      <c r="F25" s="46"/>
      <c r="G25" s="46"/>
      <c r="H25" s="46"/>
      <c r="I25" s="46"/>
    </row>
    <row r="27" spans="1:12" ht="25.5">
      <c r="B27" s="33" t="s">
        <v>453</v>
      </c>
      <c r="C27" s="119">
        <v>42217</v>
      </c>
    </row>
    <row r="29" spans="1:12" ht="30.95" customHeight="1">
      <c r="B29" s="152" t="s">
        <v>357</v>
      </c>
      <c r="C29" s="153"/>
      <c r="D29" s="153"/>
      <c r="E29" s="153"/>
      <c r="F29" s="154"/>
      <c r="I29" s="38"/>
    </row>
    <row r="30" spans="1:12" ht="30.95" customHeight="1">
      <c r="B30" s="36" t="s">
        <v>371</v>
      </c>
      <c r="C30" s="37"/>
      <c r="D30" s="37"/>
      <c r="E30" s="30"/>
      <c r="F30" s="40" t="s">
        <v>296</v>
      </c>
      <c r="G30" s="8"/>
      <c r="I30" s="38"/>
    </row>
    <row r="31" spans="1:12" ht="30.95" customHeight="1">
      <c r="B31" s="36" t="s">
        <v>372</v>
      </c>
      <c r="C31" s="37"/>
      <c r="D31" s="37"/>
      <c r="E31" s="30"/>
      <c r="F31" s="40" t="s">
        <v>296</v>
      </c>
      <c r="G31" s="8"/>
      <c r="I31" s="7"/>
    </row>
    <row r="32" spans="1:12" ht="30.95" customHeight="1">
      <c r="B32" s="36" t="s">
        <v>373</v>
      </c>
      <c r="C32" s="37"/>
      <c r="D32" s="37"/>
      <c r="E32" s="30"/>
      <c r="F32" s="40" t="s">
        <v>296</v>
      </c>
      <c r="G32" s="8"/>
      <c r="I32" s="7"/>
    </row>
    <row r="33" spans="2:7" ht="30.95" customHeight="1">
      <c r="B33" s="155" t="s">
        <v>374</v>
      </c>
      <c r="C33" s="156"/>
      <c r="D33" s="156"/>
      <c r="E33" s="157"/>
      <c r="F33" s="40" t="s">
        <v>296</v>
      </c>
      <c r="G33" s="8"/>
    </row>
    <row r="34" spans="2:7" ht="30.95" customHeight="1">
      <c r="B34" s="155" t="s">
        <v>375</v>
      </c>
      <c r="C34" s="156"/>
      <c r="D34" s="156"/>
      <c r="E34" s="157"/>
      <c r="F34" s="40" t="s">
        <v>296</v>
      </c>
      <c r="G34" s="8"/>
    </row>
    <row r="35" spans="2:7" ht="30.95" customHeight="1">
      <c r="B35" s="155" t="s">
        <v>399</v>
      </c>
      <c r="C35" s="156"/>
      <c r="D35" s="156"/>
      <c r="E35" s="157"/>
      <c r="F35" s="40" t="s">
        <v>296</v>
      </c>
      <c r="G35" s="8"/>
    </row>
    <row r="36" spans="2:7" ht="30.95" customHeight="1">
      <c r="B36" s="169" t="s">
        <v>494</v>
      </c>
      <c r="C36" s="170"/>
      <c r="D36" s="170"/>
      <c r="E36" s="171"/>
      <c r="F36" s="40" t="s">
        <v>456</v>
      </c>
      <c r="G36" s="8"/>
    </row>
    <row r="37" spans="2:7" ht="30.95" customHeight="1"/>
    <row r="38" spans="2:7" ht="30.95" customHeight="1">
      <c r="B38" s="152" t="s">
        <v>413</v>
      </c>
      <c r="C38" s="153"/>
      <c r="D38" s="153"/>
      <c r="E38" s="153"/>
      <c r="F38" s="154"/>
    </row>
    <row r="39" spans="2:7" ht="30.95" customHeight="1">
      <c r="B39" s="165" t="s">
        <v>411</v>
      </c>
      <c r="C39" s="166"/>
      <c r="D39" s="166"/>
      <c r="E39" s="166"/>
      <c r="F39" s="167"/>
    </row>
    <row r="40" spans="2:7" ht="30.95" customHeight="1">
      <c r="B40" s="146" t="s">
        <v>430</v>
      </c>
      <c r="C40" s="147"/>
      <c r="D40" s="147"/>
      <c r="E40" s="148"/>
      <c r="F40" s="40"/>
    </row>
    <row r="41" spans="2:7" ht="30.95" customHeight="1">
      <c r="B41" s="168" t="s">
        <v>410</v>
      </c>
      <c r="C41" s="147"/>
      <c r="D41" s="147"/>
      <c r="E41" s="148"/>
      <c r="F41" s="40"/>
    </row>
    <row r="42" spans="2:7" ht="30.95" customHeight="1">
      <c r="B42" s="146" t="s">
        <v>431</v>
      </c>
      <c r="C42" s="147"/>
      <c r="D42" s="147"/>
      <c r="E42" s="148"/>
      <c r="F42" s="40"/>
    </row>
    <row r="43" spans="2:7" ht="30.95" customHeight="1">
      <c r="B43" s="146" t="s">
        <v>412</v>
      </c>
      <c r="C43" s="147"/>
      <c r="D43" s="147"/>
      <c r="E43" s="148"/>
      <c r="F43" s="40"/>
    </row>
    <row r="44" spans="2:7" ht="30.95" customHeight="1">
      <c r="B44" s="146" t="s">
        <v>501</v>
      </c>
      <c r="C44" s="147"/>
      <c r="D44" s="147"/>
      <c r="E44" s="148"/>
      <c r="F44" s="40"/>
    </row>
    <row r="45" spans="2:7" ht="30.95" customHeight="1">
      <c r="B45" s="146" t="s">
        <v>508</v>
      </c>
      <c r="C45" s="147"/>
      <c r="D45" s="147"/>
      <c r="E45" s="148"/>
      <c r="F45" s="40"/>
    </row>
    <row r="46" spans="2:7" ht="30.95" customHeight="1">
      <c r="B46" s="146" t="s">
        <v>432</v>
      </c>
      <c r="C46" s="147"/>
      <c r="D46" s="147"/>
      <c r="E46" s="148"/>
      <c r="F46" s="40"/>
    </row>
    <row r="47" spans="2:7" ht="30.95" customHeight="1">
      <c r="B47" s="84" t="s">
        <v>433</v>
      </c>
      <c r="C47" s="149"/>
      <c r="D47" s="150"/>
      <c r="E47" s="151"/>
      <c r="F47" s="40"/>
    </row>
    <row r="48" spans="2:7" ht="24.6" customHeight="1">
      <c r="B48" s="8"/>
    </row>
    <row r="60" hidden="1"/>
    <row r="61" hidden="1"/>
    <row r="62" hidden="1"/>
    <row r="63" hidden="1"/>
    <row r="64" hidden="1"/>
    <row r="65" spans="2:5" hidden="1">
      <c r="B65" t="s">
        <v>409</v>
      </c>
      <c r="D65" t="s">
        <v>296</v>
      </c>
      <c r="E65" s="120" t="s">
        <v>455</v>
      </c>
    </row>
    <row r="66" spans="2:5" hidden="1">
      <c r="B66" t="s">
        <v>37</v>
      </c>
      <c r="D66" t="s">
        <v>297</v>
      </c>
      <c r="E66" s="120" t="s">
        <v>456</v>
      </c>
    </row>
    <row r="67" spans="2:5" hidden="1">
      <c r="B67" t="s">
        <v>38</v>
      </c>
    </row>
    <row r="68" spans="2:5" hidden="1">
      <c r="B68" t="s">
        <v>39</v>
      </c>
    </row>
    <row r="69" spans="2:5" hidden="1">
      <c r="B69" t="s">
        <v>40</v>
      </c>
    </row>
    <row r="70" spans="2:5" hidden="1">
      <c r="B70" t="s">
        <v>41</v>
      </c>
    </row>
    <row r="71" spans="2:5" hidden="1">
      <c r="B71" t="s">
        <v>42</v>
      </c>
    </row>
    <row r="72" spans="2:5" hidden="1">
      <c r="B72" t="s">
        <v>43</v>
      </c>
    </row>
    <row r="73" spans="2:5" hidden="1">
      <c r="B73" t="s">
        <v>44</v>
      </c>
    </row>
    <row r="74" spans="2:5" hidden="1">
      <c r="B74" t="s">
        <v>45</v>
      </c>
    </row>
    <row r="75" spans="2:5" hidden="1">
      <c r="B75" t="s">
        <v>46</v>
      </c>
    </row>
    <row r="76" spans="2:5" hidden="1">
      <c r="B76" t="s">
        <v>47</v>
      </c>
    </row>
    <row r="77" spans="2:5" hidden="1">
      <c r="B77" t="s">
        <v>48</v>
      </c>
    </row>
    <row r="78" spans="2:5" hidden="1">
      <c r="B78" t="s">
        <v>49</v>
      </c>
    </row>
    <row r="79" spans="2:5" hidden="1">
      <c r="B79" t="s">
        <v>50</v>
      </c>
    </row>
    <row r="80" spans="2:5" hidden="1">
      <c r="B80" t="s">
        <v>51</v>
      </c>
    </row>
    <row r="81" spans="2:2" hidden="1">
      <c r="B81" t="s">
        <v>52</v>
      </c>
    </row>
    <row r="82" spans="2:2" hidden="1">
      <c r="B82" t="s">
        <v>53</v>
      </c>
    </row>
    <row r="83" spans="2:2" hidden="1">
      <c r="B83" t="s">
        <v>54</v>
      </c>
    </row>
    <row r="84" spans="2:2" hidden="1">
      <c r="B84" t="s">
        <v>55</v>
      </c>
    </row>
    <row r="85" spans="2:2" hidden="1">
      <c r="B85" t="s">
        <v>56</v>
      </c>
    </row>
    <row r="86" spans="2:2" hidden="1">
      <c r="B86" t="s">
        <v>57</v>
      </c>
    </row>
    <row r="87" spans="2:2" hidden="1">
      <c r="B87" t="s">
        <v>58</v>
      </c>
    </row>
    <row r="88" spans="2:2" hidden="1">
      <c r="B88" t="s">
        <v>59</v>
      </c>
    </row>
    <row r="89" spans="2:2" hidden="1">
      <c r="B89" t="s">
        <v>60</v>
      </c>
    </row>
    <row r="90" spans="2:2" hidden="1">
      <c r="B90" t="s">
        <v>61</v>
      </c>
    </row>
    <row r="91" spans="2:2" hidden="1">
      <c r="B91" t="s">
        <v>62</v>
      </c>
    </row>
    <row r="92" spans="2:2" hidden="1">
      <c r="B92" t="s">
        <v>63</v>
      </c>
    </row>
    <row r="93" spans="2:2" hidden="1">
      <c r="B93" t="s">
        <v>64</v>
      </c>
    </row>
    <row r="94" spans="2:2" hidden="1">
      <c r="B94" t="s">
        <v>65</v>
      </c>
    </row>
    <row r="95" spans="2:2" hidden="1">
      <c r="B95" t="s">
        <v>66</v>
      </c>
    </row>
    <row r="96" spans="2:2" hidden="1">
      <c r="B96" t="s">
        <v>67</v>
      </c>
    </row>
    <row r="97" spans="2:2" hidden="1">
      <c r="B97" t="s">
        <v>68</v>
      </c>
    </row>
    <row r="98" spans="2:2" hidden="1">
      <c r="B98" t="s">
        <v>69</v>
      </c>
    </row>
    <row r="99" spans="2:2" hidden="1">
      <c r="B99" t="s">
        <v>70</v>
      </c>
    </row>
    <row r="100" spans="2:2" hidden="1">
      <c r="B100" t="s">
        <v>71</v>
      </c>
    </row>
    <row r="101" spans="2:2" hidden="1">
      <c r="B101" t="s">
        <v>72</v>
      </c>
    </row>
    <row r="102" spans="2:2" hidden="1">
      <c r="B102" t="s">
        <v>73</v>
      </c>
    </row>
    <row r="103" spans="2:2" hidden="1">
      <c r="B103" t="s">
        <v>74</v>
      </c>
    </row>
    <row r="104" spans="2:2" hidden="1">
      <c r="B104" t="s">
        <v>75</v>
      </c>
    </row>
    <row r="105" spans="2:2" hidden="1">
      <c r="B105" t="s">
        <v>76</v>
      </c>
    </row>
    <row r="106" spans="2:2" hidden="1">
      <c r="B106" t="s">
        <v>77</v>
      </c>
    </row>
    <row r="107" spans="2:2" hidden="1">
      <c r="B107" t="s">
        <v>78</v>
      </c>
    </row>
    <row r="108" spans="2:2" hidden="1">
      <c r="B108" t="s">
        <v>79</v>
      </c>
    </row>
    <row r="109" spans="2:2" hidden="1">
      <c r="B109" t="s">
        <v>80</v>
      </c>
    </row>
    <row r="110" spans="2:2" hidden="1">
      <c r="B110" t="s">
        <v>81</v>
      </c>
    </row>
    <row r="111" spans="2:2" hidden="1">
      <c r="B111" t="s">
        <v>82</v>
      </c>
    </row>
    <row r="112" spans="2:2" hidden="1">
      <c r="B112" t="s">
        <v>83</v>
      </c>
    </row>
    <row r="113" spans="2:2" hidden="1">
      <c r="B113" t="s">
        <v>84</v>
      </c>
    </row>
    <row r="114" spans="2:2" hidden="1">
      <c r="B114" t="s">
        <v>85</v>
      </c>
    </row>
    <row r="115" spans="2:2" hidden="1">
      <c r="B115" t="s">
        <v>86</v>
      </c>
    </row>
    <row r="116" spans="2:2" hidden="1">
      <c r="B116" t="s">
        <v>87</v>
      </c>
    </row>
    <row r="117" spans="2:2" hidden="1">
      <c r="B117" t="s">
        <v>88</v>
      </c>
    </row>
    <row r="118" spans="2:2" hidden="1">
      <c r="B118" t="s">
        <v>89</v>
      </c>
    </row>
    <row r="119" spans="2:2" hidden="1">
      <c r="B119" t="s">
        <v>90</v>
      </c>
    </row>
    <row r="120" spans="2:2" hidden="1">
      <c r="B120" t="s">
        <v>91</v>
      </c>
    </row>
    <row r="121" spans="2:2" hidden="1">
      <c r="B121" t="s">
        <v>92</v>
      </c>
    </row>
    <row r="122" spans="2:2" hidden="1">
      <c r="B122" t="s">
        <v>93</v>
      </c>
    </row>
    <row r="123" spans="2:2" hidden="1">
      <c r="B123" t="s">
        <v>94</v>
      </c>
    </row>
    <row r="124" spans="2:2" hidden="1">
      <c r="B124" t="s">
        <v>95</v>
      </c>
    </row>
    <row r="125" spans="2:2" hidden="1">
      <c r="B125" t="s">
        <v>96</v>
      </c>
    </row>
    <row r="126" spans="2:2" hidden="1">
      <c r="B126" t="s">
        <v>97</v>
      </c>
    </row>
    <row r="127" spans="2:2" hidden="1">
      <c r="B127" t="s">
        <v>98</v>
      </c>
    </row>
    <row r="128" spans="2:2" hidden="1">
      <c r="B128" t="s">
        <v>99</v>
      </c>
    </row>
    <row r="129" spans="2:2" hidden="1">
      <c r="B129" t="s">
        <v>100</v>
      </c>
    </row>
    <row r="130" spans="2:2" hidden="1">
      <c r="B130" t="s">
        <v>101</v>
      </c>
    </row>
    <row r="131" spans="2:2" hidden="1">
      <c r="B131" t="s">
        <v>102</v>
      </c>
    </row>
    <row r="132" spans="2:2" hidden="1">
      <c r="B132" t="s">
        <v>103</v>
      </c>
    </row>
    <row r="133" spans="2:2" hidden="1">
      <c r="B133" t="s">
        <v>104</v>
      </c>
    </row>
    <row r="134" spans="2:2" hidden="1">
      <c r="B134" t="s">
        <v>105</v>
      </c>
    </row>
    <row r="135" spans="2:2" hidden="1">
      <c r="B135" t="s">
        <v>106</v>
      </c>
    </row>
    <row r="136" spans="2:2" hidden="1">
      <c r="B136" t="s">
        <v>107</v>
      </c>
    </row>
    <row r="137" spans="2:2" hidden="1">
      <c r="B137" t="s">
        <v>108</v>
      </c>
    </row>
    <row r="138" spans="2:2" hidden="1">
      <c r="B138" t="s">
        <v>109</v>
      </c>
    </row>
    <row r="139" spans="2:2" hidden="1">
      <c r="B139" t="s">
        <v>110</v>
      </c>
    </row>
    <row r="140" spans="2:2" hidden="1">
      <c r="B140" t="s">
        <v>111</v>
      </c>
    </row>
    <row r="141" spans="2:2" hidden="1">
      <c r="B141" t="s">
        <v>112</v>
      </c>
    </row>
    <row r="142" spans="2:2" hidden="1"/>
    <row r="143" spans="2:2" hidden="1"/>
    <row r="144" spans="2:2" hidden="1"/>
    <row r="145" hidden="1"/>
  </sheetData>
  <sheetProtection password="F265" sheet="1" objects="1" scenarios="1"/>
  <dataConsolidate/>
  <mergeCells count="21">
    <mergeCell ref="B39:F39"/>
    <mergeCell ref="B40:E40"/>
    <mergeCell ref="B41:E41"/>
    <mergeCell ref="B42:E42"/>
    <mergeCell ref="B36:E36"/>
    <mergeCell ref="B11:L11"/>
    <mergeCell ref="B46:E46"/>
    <mergeCell ref="C47:E47"/>
    <mergeCell ref="B2:I2"/>
    <mergeCell ref="B33:E33"/>
    <mergeCell ref="B34:E34"/>
    <mergeCell ref="B35:E35"/>
    <mergeCell ref="B3:I3"/>
    <mergeCell ref="B4:I4"/>
    <mergeCell ref="B19:I19"/>
    <mergeCell ref="B20:C20"/>
    <mergeCell ref="B29:F29"/>
    <mergeCell ref="B38:F38"/>
    <mergeCell ref="B43:E43"/>
    <mergeCell ref="B44:E44"/>
    <mergeCell ref="B45:E45"/>
  </mergeCells>
  <conditionalFormatting sqref="F30:F36">
    <cfRule type="cellIs" dxfId="25" priority="8" operator="equal">
      <formula>"Yes"</formula>
    </cfRule>
    <cfRule type="cellIs" dxfId="24" priority="9" operator="equal">
      <formula>"No"</formula>
    </cfRule>
  </conditionalFormatting>
  <conditionalFormatting sqref="F30:F36">
    <cfRule type="cellIs" dxfId="23" priority="4" operator="equal">
      <formula>"Yes"</formula>
    </cfRule>
    <cfRule type="cellIs" dxfId="22" priority="5" operator="equal">
      <formula>"No"</formula>
    </cfRule>
  </conditionalFormatting>
  <conditionalFormatting sqref="F36">
    <cfRule type="cellIs" dxfId="21" priority="1" operator="equal">
      <formula>$E$66</formula>
    </cfRule>
    <cfRule type="cellIs" dxfId="20" priority="3" operator="equal">
      <formula>$E$65</formula>
    </cfRule>
  </conditionalFormatting>
  <dataValidations xWindow="687" yWindow="785" count="24">
    <dataValidation allowBlank="1" showInputMessage="1" showErrorMessage="1" promptTitle="Criteria" prompt="Input Primary Contact information for CDM Plan" sqref="B20:C20"/>
    <dataValidation allowBlank="1" showInputMessage="1" showErrorMessage="1" promptTitle="Criteria" prompt="Input company representative contact information for Distributor(s)" sqref="B14"/>
    <dataValidation allowBlank="1" showInputMessage="1" showErrorMessage="1" promptTitle="Criteria" prompt="Enter date of CDM Plan Submission" sqref="C8"/>
    <dataValidation allowBlank="1" showInputMessage="1" showErrorMessage="1" promptTitle="Criteria" prompt="Input estimated start date of CDM Plan.  Note it should be on or before the earliest program start date in CDM Plan Milestone tab." sqref="C27"/>
    <dataValidation type="list" allowBlank="1" showInputMessage="1" showErrorMessage="1" promptTitle="Criteria" prompt="Confirm CDM Plan includes all admin and incentive costs for approved Province-wide Programs, approved local and/or regional programs, and applicable program support services.  Excludes all costs funded under the 2011-2014/15 CDM framework and LDC pilots." sqref="F35">
      <formula1>$D$65:$D$66</formula1>
    </dataValidation>
    <dataValidation type="list" allowBlank="1" showInputMessage="1" showErrorMessage="1" promptTitle="Criteria" prompt="Confirm CDM Plan includes savings from approved Province-wide programs, approved local and/or regional programs or pilots, proposed local and/or regional programs or pilots, and 2011-2014/15 CDM Programs with in-service dates after January 1 2015." sqref="F34">
      <formula1>$D$65:$D$66</formula1>
    </dataValidation>
    <dataValidation type="list" allowBlank="1" showInputMessage="1" showErrorMessage="1" promptTitle="Criteria" prompt="Confirm CDM Plan includes Programs available for all of the following customer segments which are found in the LDC's service area: Residential, Low Income, Small Business, Commercial (incl. multi-family), Agricultural, Institutional, Industrial." sqref="F33">
      <formula1>$D$65:$D$66</formula1>
    </dataValidation>
    <dataValidation type="list" allowBlank="1" showInputMessage="1" showErrorMessage="1" promptTitle="Criteria" prompt="Confirm that the LDC(s) have signed the Energy Conservation Agreement prior to the submission of the CDM Plan" sqref="F30">
      <formula1>$D$65:$D$66</formula1>
    </dataValidation>
    <dataValidation type="list" allowBlank="1" showInputMessage="1" showErrorMessage="1" promptTitle="Criteria" prompt="Confirm Cost Effectiveness Tool is enclosed in CDM Plan submission" sqref="F31">
      <formula1>$D$65:$D$66</formula1>
    </dataValidation>
    <dataValidation type="list" allowBlank="1" showInputMessage="1" showErrorMessage="1" promptTitle="Criteria" prompt="Confirm Achievable Potential Tool enclosed with CDM Plan Submission" sqref="F32">
      <formula1>$D$65:$D$66</formula1>
    </dataValidation>
    <dataValidation allowBlank="1" showInputMessage="1" showErrorMessage="1" promptTitle="Criteria" prompt="Input CDM Plan version as &quot;Initial Submission&quot; or for subsequent submissions as &quot;Amendment No. X&quot;" sqref="C9"/>
    <dataValidation type="list" allowBlank="1" showInputMessage="1" showErrorMessage="1" promptTitle="Criteria" prompt="Select LDC Name from drop down list" sqref="C13">
      <formula1>$B$65:$B$141</formula1>
    </dataValidation>
    <dataValidation type="list" allowBlank="1" showInputMessage="1" showErrorMessage="1" promptTitle="Criteria" prompt="For LDCs submitting Joint CDM Plan, select LDC name from drop down list" sqref="D13:L13">
      <formula1>$B$65:$B$141</formula1>
    </dataValidation>
    <dataValidation type="list" allowBlank="1" showInputMessage="1" showErrorMessage="1" promptTitle="Note" prompt="LDCs may amend CDM Plan once per calendar year of the term [ECA, Schedule B, section 2(a)]" sqref="F40">
      <formula1>$D$65</formula1>
    </dataValidation>
    <dataValidation allowBlank="1" showInputMessage="1" showErrorMessage="1" promptTitle="Note" prompt="LDC may submit a proposed amendment to the OPA to amend the CDM Plan in any circumstance outlined in Schedule B - Amendment Process, section 2.  Select all reasons for CDM Plan amendment." sqref="B39:F39"/>
    <dataValidation type="list" allowBlank="1" showInputMessage="1" showErrorMessage="1" promptTitle="Note" prompt="As a result of a request for an adjustment to CDM Plan Budget [ECA, Schedule B, section 2(b)]" sqref="F41">
      <formula1>$D$65</formula1>
    </dataValidation>
    <dataValidation type="list" allowBlank="1" showInputMessage="1" showErrorMessage="1" promptTitle="Note" prompt="As a result of an amendment to the ECA or any Rules which impacts the CDM Plan [ECA, Schedule B, section 2(c)]" sqref="F42">
      <formula1>$D$65</formula1>
    </dataValidation>
    <dataValidation type="list" allowBlank="1" showInputMessage="1" showErrorMessage="1" promptTitle="Note" prompt="LDC actual spending exceeds (or expected to exceed) the CDM Plan Budget allocated to a given year [ECA, Schedule B, section 2(d)]" sqref="F43">
      <formula1>$D$65</formula1>
    </dataValidation>
    <dataValidation type="list" allowBlank="1" showInputMessage="1" showErrorMessage="1" promptTitle="Note" prompt="Result of reallocation of CDM Plan Budget or CDM Plan Target  [ECA, section 2.5 and ECA, Schedule B, section 2(d)] " sqref="F44">
      <formula1>$D$65</formula1>
    </dataValidation>
    <dataValidation type="list" allowBlank="1" showInputMessage="1" showErrorMessage="1" promptTitle="Note" prompt="As a result of a remedy triggered as per the ECA [ECA, Schedule B, section 2(f)]" sqref="F45">
      <formula1>$D$65</formula1>
    </dataValidation>
    <dataValidation type="list" allowBlank="1" showInputMessage="1" showErrorMessage="1" promptTitle="Note" prompt="Other reason(s) for CDM Plan Amendment" sqref="F47">
      <formula1>$D$65</formula1>
    </dataValidation>
    <dataValidation type="list" allowBlank="1" showInputMessage="1" showErrorMessage="1" promptTitle="Note" prompt="As a result of changing program funding type (e.g., full cost recovery to pay for performance) [ECA, section 4.1]" sqref="F46">
      <formula1>$D$65</formula1>
    </dataValidation>
    <dataValidation allowBlank="1" showInputMessage="1" showErrorMessage="1" promptTitle="Criteria" prompt="Specify other reason for CDM Plan Amendment" sqref="C47:E47"/>
    <dataValidation type="list" allowBlank="1" showInputMessage="1" showErrorMessage="1" promptTitle="Criteria" prompt="Select Invoicing Frequency" sqref="F36">
      <formula1>$E$65:$E$66</formula1>
    </dataValidation>
  </dataValidations>
  <printOptions horizontalCentered="1" verticalCentered="1"/>
  <pageMargins left="0.70866141732283505" right="0.70866141732283505" top="0.51" bottom="0.56000000000000005" header="0.23" footer="0.19"/>
  <pageSetup paperSize="5" scale="42" orientation="landscape" copies="3"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ignoredErrors>
    <ignoredError sqref="A8 A11 A20" numberStoredAsText="1"/>
  </ignoredError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H17" sqref="H17"/>
    </sheetView>
  </sheetViews>
  <sheetFormatPr defaultColWidth="9.140625" defaultRowHeight="1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c r="A1" s="4" t="s">
        <v>391</v>
      </c>
      <c r="B1" s="4" t="s">
        <v>385</v>
      </c>
    </row>
    <row r="2" spans="1:27" ht="17.45" customHeight="1">
      <c r="A2" s="102"/>
      <c r="B2" s="210"/>
      <c r="C2" s="210"/>
      <c r="D2" s="210"/>
      <c r="E2" s="210"/>
      <c r="F2" s="103"/>
      <c r="G2" s="138"/>
      <c r="H2" s="105"/>
      <c r="I2" s="105"/>
      <c r="J2" s="105"/>
      <c r="K2" s="105"/>
      <c r="L2" s="105"/>
      <c r="M2" s="105"/>
      <c r="N2" s="102"/>
      <c r="O2" s="102"/>
      <c r="P2" s="102"/>
      <c r="Q2" s="102"/>
      <c r="R2" s="102"/>
      <c r="S2" s="102"/>
      <c r="T2" s="102"/>
      <c r="U2" s="102"/>
      <c r="V2" s="102"/>
      <c r="W2" s="102"/>
      <c r="X2" s="102"/>
      <c r="Y2" s="102"/>
      <c r="Z2" s="102"/>
      <c r="AA2" s="102"/>
    </row>
    <row r="3" spans="1:27" ht="21.6" customHeight="1">
      <c r="A3" s="102"/>
      <c r="B3" s="211" t="s">
        <v>305</v>
      </c>
      <c r="C3" s="212"/>
      <c r="D3" s="212"/>
      <c r="E3" s="212"/>
      <c r="F3" s="212"/>
      <c r="G3" s="212"/>
      <c r="H3" s="212"/>
      <c r="I3" s="212"/>
      <c r="J3" s="212"/>
      <c r="K3" s="212"/>
      <c r="L3" s="213"/>
      <c r="M3" s="102"/>
      <c r="N3" s="102"/>
      <c r="O3" s="102"/>
      <c r="P3" s="102"/>
      <c r="Q3" s="102"/>
      <c r="R3" s="102"/>
      <c r="S3" s="102"/>
      <c r="T3" s="102"/>
      <c r="U3" s="102"/>
      <c r="V3" s="102"/>
      <c r="W3" s="102"/>
      <c r="X3" s="102"/>
      <c r="Y3" s="102"/>
      <c r="Z3" s="102"/>
      <c r="AA3" s="102"/>
    </row>
    <row r="4" spans="1:27" ht="27.6" customHeight="1">
      <c r="A4" s="102"/>
      <c r="B4" s="106" t="s">
        <v>323</v>
      </c>
      <c r="C4" s="214" t="s">
        <v>384</v>
      </c>
      <c r="D4" s="215"/>
      <c r="E4" s="215"/>
      <c r="F4" s="215"/>
      <c r="G4" s="215"/>
      <c r="H4" s="215"/>
      <c r="I4" s="215"/>
      <c r="J4" s="215"/>
      <c r="K4" s="215"/>
      <c r="L4" s="216"/>
      <c r="M4" s="217"/>
      <c r="N4" s="218"/>
      <c r="O4" s="218"/>
      <c r="P4" s="218"/>
      <c r="Q4" s="218"/>
      <c r="R4" s="218"/>
      <c r="S4" s="218"/>
      <c r="T4" s="218"/>
      <c r="U4" s="218"/>
      <c r="V4" s="218"/>
      <c r="W4" s="102"/>
      <c r="X4" s="102"/>
      <c r="Y4" s="102"/>
      <c r="Z4" s="102"/>
      <c r="AA4" s="102"/>
    </row>
    <row r="5" spans="1:27" ht="43.9" customHeight="1">
      <c r="A5" s="102"/>
      <c r="B5" s="106" t="s">
        <v>324</v>
      </c>
      <c r="C5" s="215" t="s">
        <v>386</v>
      </c>
      <c r="D5" s="215"/>
      <c r="E5" s="215"/>
      <c r="F5" s="215"/>
      <c r="G5" s="215"/>
      <c r="H5" s="215"/>
      <c r="I5" s="215"/>
      <c r="J5" s="215"/>
      <c r="K5" s="215"/>
      <c r="L5" s="216"/>
      <c r="M5" s="217"/>
      <c r="N5" s="218"/>
      <c r="O5" s="218"/>
      <c r="P5" s="218"/>
      <c r="Q5" s="218"/>
      <c r="R5" s="218"/>
      <c r="S5" s="218"/>
      <c r="T5" s="218"/>
      <c r="U5" s="218"/>
      <c r="V5" s="218"/>
      <c r="W5" s="102"/>
      <c r="X5" s="102"/>
      <c r="Y5" s="102"/>
      <c r="Z5" s="102"/>
      <c r="AA5" s="102"/>
    </row>
    <row r="6" spans="1:27" ht="55.9" customHeight="1">
      <c r="A6" s="102"/>
      <c r="B6" s="107" t="s">
        <v>325</v>
      </c>
      <c r="C6" s="230" t="s">
        <v>387</v>
      </c>
      <c r="D6" s="231"/>
      <c r="E6" s="231"/>
      <c r="F6" s="231"/>
      <c r="G6" s="231"/>
      <c r="H6" s="231"/>
      <c r="I6" s="231"/>
      <c r="J6" s="231"/>
      <c r="K6" s="231"/>
      <c r="L6" s="232"/>
      <c r="M6" s="233"/>
      <c r="N6" s="234"/>
      <c r="O6" s="234"/>
      <c r="P6" s="234"/>
      <c r="Q6" s="234"/>
      <c r="R6" s="234"/>
      <c r="S6" s="234"/>
      <c r="T6" s="234"/>
      <c r="U6" s="234"/>
      <c r="V6" s="234"/>
      <c r="W6" s="102"/>
      <c r="X6" s="102"/>
      <c r="Y6" s="102"/>
      <c r="Z6" s="102"/>
      <c r="AA6" s="102"/>
    </row>
    <row r="7" spans="1:27" ht="41.45" customHeight="1">
      <c r="A7" s="102"/>
      <c r="B7" s="107" t="s">
        <v>337</v>
      </c>
      <c r="C7" s="235" t="s">
        <v>504</v>
      </c>
      <c r="D7" s="236"/>
      <c r="E7" s="236"/>
      <c r="F7" s="236"/>
      <c r="G7" s="236"/>
      <c r="H7" s="236"/>
      <c r="I7" s="236"/>
      <c r="J7" s="236"/>
      <c r="K7" s="236"/>
      <c r="L7" s="237"/>
      <c r="M7" s="136"/>
      <c r="N7" s="137"/>
      <c r="O7" s="137"/>
      <c r="P7" s="137"/>
      <c r="Q7" s="137"/>
      <c r="R7" s="137"/>
      <c r="S7" s="137"/>
      <c r="T7" s="137"/>
      <c r="U7" s="137"/>
      <c r="V7" s="137"/>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445</v>
      </c>
      <c r="C9" s="79" t="str">
        <f>IF('A. General Information'!I13="","",'A. General Information'!I13)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c r="A11" s="102"/>
      <c r="B11" s="238" t="s">
        <v>306</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row>
    <row r="12" spans="1:27" ht="34.15" customHeight="1">
      <c r="A12" s="102"/>
      <c r="B12" s="240" t="s">
        <v>10</v>
      </c>
      <c r="C12" s="243" t="s">
        <v>495</v>
      </c>
      <c r="D12" s="243" t="s">
        <v>496</v>
      </c>
      <c r="E12" s="243" t="s">
        <v>497</v>
      </c>
      <c r="F12" s="243" t="s">
        <v>451</v>
      </c>
      <c r="G12" s="240" t="s">
        <v>356</v>
      </c>
      <c r="H12" s="246"/>
      <c r="I12" s="246"/>
      <c r="J12" s="246"/>
      <c r="K12" s="246"/>
      <c r="L12" s="246"/>
      <c r="M12" s="247"/>
      <c r="N12" s="250" t="s">
        <v>388</v>
      </c>
      <c r="O12" s="251"/>
      <c r="P12" s="251"/>
      <c r="Q12" s="251"/>
      <c r="R12" s="251"/>
      <c r="S12" s="251"/>
      <c r="T12" s="251"/>
      <c r="U12" s="251"/>
      <c r="V12" s="251"/>
      <c r="W12" s="251"/>
      <c r="X12" s="251"/>
      <c r="Y12" s="251"/>
      <c r="Z12" s="251"/>
      <c r="AA12" s="251"/>
    </row>
    <row r="13" spans="1:27" ht="67.900000000000006" customHeight="1">
      <c r="A13" s="102"/>
      <c r="B13" s="241"/>
      <c r="C13" s="244"/>
      <c r="D13" s="244"/>
      <c r="E13" s="244"/>
      <c r="F13" s="244"/>
      <c r="G13" s="242"/>
      <c r="H13" s="248"/>
      <c r="I13" s="248"/>
      <c r="J13" s="248"/>
      <c r="K13" s="248"/>
      <c r="L13" s="248"/>
      <c r="M13" s="249"/>
      <c r="N13" s="206">
        <v>2015</v>
      </c>
      <c r="O13" s="207"/>
      <c r="P13" s="252">
        <v>2016</v>
      </c>
      <c r="Q13" s="252"/>
      <c r="R13" s="206">
        <v>2017</v>
      </c>
      <c r="S13" s="207"/>
      <c r="T13" s="206">
        <v>2018</v>
      </c>
      <c r="U13" s="207"/>
      <c r="V13" s="206">
        <v>2019</v>
      </c>
      <c r="W13" s="207"/>
      <c r="X13" s="206">
        <v>2020</v>
      </c>
      <c r="Y13" s="207"/>
      <c r="Z13" s="257" t="s">
        <v>19</v>
      </c>
      <c r="AA13" s="258"/>
    </row>
    <row r="14" spans="1:27" ht="42" customHeight="1">
      <c r="A14" s="102"/>
      <c r="B14" s="241"/>
      <c r="C14" s="244"/>
      <c r="D14" s="244"/>
      <c r="E14" s="244"/>
      <c r="F14" s="244"/>
      <c r="G14" s="273" t="s">
        <v>12</v>
      </c>
      <c r="H14" s="275" t="s">
        <v>13</v>
      </c>
      <c r="I14" s="273" t="s">
        <v>14</v>
      </c>
      <c r="J14" s="219" t="s">
        <v>353</v>
      </c>
      <c r="K14" s="219" t="s">
        <v>16</v>
      </c>
      <c r="L14" s="219" t="s">
        <v>351</v>
      </c>
      <c r="M14" s="219" t="s">
        <v>17</v>
      </c>
      <c r="N14" s="208"/>
      <c r="O14" s="209"/>
      <c r="P14" s="253"/>
      <c r="Q14" s="253"/>
      <c r="R14" s="208"/>
      <c r="S14" s="209"/>
      <c r="T14" s="208"/>
      <c r="U14" s="209"/>
      <c r="V14" s="208"/>
      <c r="W14" s="209"/>
      <c r="X14" s="208"/>
      <c r="Y14" s="209"/>
      <c r="Z14" s="259"/>
      <c r="AA14" s="260"/>
    </row>
    <row r="15" spans="1:27" ht="78" customHeight="1">
      <c r="A15" s="102"/>
      <c r="B15" s="242"/>
      <c r="C15" s="245"/>
      <c r="D15" s="245"/>
      <c r="E15" s="245"/>
      <c r="F15" s="245"/>
      <c r="G15" s="274"/>
      <c r="H15" s="276"/>
      <c r="I15" s="274"/>
      <c r="J15" s="220"/>
      <c r="K15" s="220"/>
      <c r="L15" s="220"/>
      <c r="M15" s="220"/>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64"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65"/>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5"/>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5"/>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5"/>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5"/>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5"/>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5"/>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5"/>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5"/>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5"/>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5"/>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5"/>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5"/>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5"/>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5"/>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5"/>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5"/>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5"/>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5"/>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5"/>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5"/>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5"/>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5"/>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5"/>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5"/>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5"/>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5"/>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5"/>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5"/>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66"/>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4"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5"/>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5"/>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5"/>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5"/>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5"/>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5"/>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5"/>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66"/>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c r="B58" s="261" t="s">
        <v>309</v>
      </c>
      <c r="C58" s="262"/>
      <c r="D58" s="262"/>
      <c r="E58" s="262"/>
      <c r="F58" s="262"/>
      <c r="G58" s="262"/>
      <c r="H58" s="262"/>
      <c r="I58" s="262"/>
      <c r="J58" s="262"/>
      <c r="K58" s="262"/>
      <c r="L58" s="262"/>
      <c r="M58" s="263"/>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67" t="s">
        <v>400</v>
      </c>
      <c r="C60" s="16"/>
      <c r="D60" s="221"/>
      <c r="E60" s="222"/>
      <c r="F60" s="222"/>
      <c r="G60" s="222"/>
      <c r="H60" s="222"/>
      <c r="I60" s="222"/>
      <c r="J60" s="222"/>
      <c r="K60" s="222"/>
      <c r="L60" s="222"/>
      <c r="M60" s="223"/>
      <c r="N60" s="57"/>
      <c r="O60" s="65"/>
      <c r="P60" s="57"/>
      <c r="Q60" s="57"/>
      <c r="R60" s="57"/>
      <c r="S60" s="57"/>
      <c r="T60" s="57"/>
      <c r="U60" s="57"/>
      <c r="V60" s="57"/>
      <c r="W60" s="57"/>
      <c r="X60" s="57"/>
      <c r="Y60" s="57"/>
      <c r="Z60" s="70"/>
      <c r="AA60" s="67"/>
    </row>
    <row r="61" spans="2:27">
      <c r="B61" s="268"/>
      <c r="C61" s="16"/>
      <c r="D61" s="224"/>
      <c r="E61" s="225"/>
      <c r="F61" s="225"/>
      <c r="G61" s="225"/>
      <c r="H61" s="225"/>
      <c r="I61" s="225"/>
      <c r="J61" s="225"/>
      <c r="K61" s="225"/>
      <c r="L61" s="225"/>
      <c r="M61" s="226"/>
      <c r="N61" s="57"/>
      <c r="O61" s="65"/>
      <c r="P61" s="57"/>
      <c r="Q61" s="57"/>
      <c r="R61" s="57"/>
      <c r="S61" s="57"/>
      <c r="T61" s="57"/>
      <c r="U61" s="57"/>
      <c r="V61" s="57"/>
      <c r="W61" s="57"/>
      <c r="X61" s="57"/>
      <c r="Y61" s="57"/>
      <c r="Z61" s="70"/>
      <c r="AA61" s="67"/>
    </row>
    <row r="62" spans="2:27">
      <c r="B62" s="268"/>
      <c r="C62" s="16"/>
      <c r="D62" s="224"/>
      <c r="E62" s="225"/>
      <c r="F62" s="225"/>
      <c r="G62" s="225"/>
      <c r="H62" s="225"/>
      <c r="I62" s="225"/>
      <c r="J62" s="225"/>
      <c r="K62" s="225"/>
      <c r="L62" s="225"/>
      <c r="M62" s="226"/>
      <c r="N62" s="57"/>
      <c r="O62" s="65"/>
      <c r="P62" s="57"/>
      <c r="Q62" s="57"/>
      <c r="R62" s="57"/>
      <c r="S62" s="57"/>
      <c r="T62" s="57"/>
      <c r="U62" s="57"/>
      <c r="V62" s="57"/>
      <c r="W62" s="57"/>
      <c r="X62" s="57"/>
      <c r="Y62" s="57"/>
      <c r="Z62" s="70"/>
      <c r="AA62" s="67"/>
    </row>
    <row r="63" spans="2:27">
      <c r="B63" s="268"/>
      <c r="C63" s="16"/>
      <c r="D63" s="224"/>
      <c r="E63" s="225"/>
      <c r="F63" s="225"/>
      <c r="G63" s="225"/>
      <c r="H63" s="225"/>
      <c r="I63" s="225"/>
      <c r="J63" s="225"/>
      <c r="K63" s="225"/>
      <c r="L63" s="225"/>
      <c r="M63" s="226"/>
      <c r="N63" s="57"/>
      <c r="O63" s="65"/>
      <c r="P63" s="57"/>
      <c r="Q63" s="57"/>
      <c r="R63" s="57"/>
      <c r="S63" s="57"/>
      <c r="T63" s="57"/>
      <c r="U63" s="57"/>
      <c r="V63" s="57"/>
      <c r="W63" s="57"/>
      <c r="X63" s="57"/>
      <c r="Y63" s="57"/>
      <c r="Z63" s="70"/>
      <c r="AA63" s="67"/>
    </row>
    <row r="64" spans="2:27">
      <c r="B64" s="268"/>
      <c r="C64" s="16"/>
      <c r="D64" s="224"/>
      <c r="E64" s="225"/>
      <c r="F64" s="225"/>
      <c r="G64" s="225"/>
      <c r="H64" s="225"/>
      <c r="I64" s="225"/>
      <c r="J64" s="225"/>
      <c r="K64" s="225"/>
      <c r="L64" s="225"/>
      <c r="M64" s="226"/>
      <c r="N64" s="57"/>
      <c r="O64" s="65"/>
      <c r="P64" s="57"/>
      <c r="Q64" s="57"/>
      <c r="R64" s="57"/>
      <c r="S64" s="57"/>
      <c r="T64" s="57"/>
      <c r="U64" s="57"/>
      <c r="V64" s="57"/>
      <c r="W64" s="57"/>
      <c r="X64" s="57"/>
      <c r="Y64" s="57"/>
      <c r="Z64" s="70"/>
      <c r="AA64" s="67"/>
    </row>
    <row r="65" spans="2:27">
      <c r="B65" s="268"/>
      <c r="C65" s="16"/>
      <c r="D65" s="224"/>
      <c r="E65" s="225"/>
      <c r="F65" s="225"/>
      <c r="G65" s="225"/>
      <c r="H65" s="225"/>
      <c r="I65" s="225"/>
      <c r="J65" s="225"/>
      <c r="K65" s="225"/>
      <c r="L65" s="225"/>
      <c r="M65" s="226"/>
      <c r="N65" s="57"/>
      <c r="O65" s="65"/>
      <c r="P65" s="57"/>
      <c r="Q65" s="57"/>
      <c r="R65" s="57"/>
      <c r="S65" s="57"/>
      <c r="T65" s="57"/>
      <c r="U65" s="57"/>
      <c r="V65" s="57"/>
      <c r="W65" s="57"/>
      <c r="X65" s="57"/>
      <c r="Y65" s="57"/>
      <c r="Z65" s="70"/>
      <c r="AA65" s="67"/>
    </row>
    <row r="66" spans="2:27">
      <c r="B66" s="268"/>
      <c r="C66" s="16"/>
      <c r="D66" s="224"/>
      <c r="E66" s="225"/>
      <c r="F66" s="225"/>
      <c r="G66" s="225"/>
      <c r="H66" s="225"/>
      <c r="I66" s="225"/>
      <c r="J66" s="225"/>
      <c r="K66" s="225"/>
      <c r="L66" s="225"/>
      <c r="M66" s="226"/>
      <c r="N66" s="57"/>
      <c r="O66" s="65"/>
      <c r="P66" s="57"/>
      <c r="Q66" s="57"/>
      <c r="R66" s="57"/>
      <c r="S66" s="57"/>
      <c r="T66" s="57"/>
      <c r="U66" s="57"/>
      <c r="V66" s="57"/>
      <c r="W66" s="57"/>
      <c r="X66" s="57"/>
      <c r="Y66" s="57"/>
      <c r="Z66" s="70"/>
      <c r="AA66" s="67"/>
    </row>
    <row r="67" spans="2:27">
      <c r="B67" s="268"/>
      <c r="C67" s="16"/>
      <c r="D67" s="224"/>
      <c r="E67" s="225"/>
      <c r="F67" s="225"/>
      <c r="G67" s="225"/>
      <c r="H67" s="225"/>
      <c r="I67" s="225"/>
      <c r="J67" s="225"/>
      <c r="K67" s="225"/>
      <c r="L67" s="225"/>
      <c r="M67" s="226"/>
      <c r="N67" s="57"/>
      <c r="O67" s="65"/>
      <c r="P67" s="57"/>
      <c r="Q67" s="57"/>
      <c r="R67" s="57"/>
      <c r="S67" s="57"/>
      <c r="T67" s="57"/>
      <c r="U67" s="57"/>
      <c r="V67" s="57"/>
      <c r="W67" s="57"/>
      <c r="X67" s="57"/>
      <c r="Y67" s="57"/>
      <c r="Z67" s="70"/>
      <c r="AA67" s="67"/>
    </row>
    <row r="68" spans="2:27">
      <c r="B68" s="268"/>
      <c r="C68" s="16"/>
      <c r="D68" s="224"/>
      <c r="E68" s="225"/>
      <c r="F68" s="225"/>
      <c r="G68" s="225"/>
      <c r="H68" s="225"/>
      <c r="I68" s="225"/>
      <c r="J68" s="225"/>
      <c r="K68" s="225"/>
      <c r="L68" s="225"/>
      <c r="M68" s="226"/>
      <c r="N68" s="57"/>
      <c r="O68" s="65"/>
      <c r="P68" s="57"/>
      <c r="Q68" s="57"/>
      <c r="R68" s="57"/>
      <c r="S68" s="57"/>
      <c r="T68" s="57"/>
      <c r="U68" s="57"/>
      <c r="V68" s="57"/>
      <c r="W68" s="57"/>
      <c r="X68" s="57"/>
      <c r="Y68" s="57"/>
      <c r="Z68" s="70"/>
      <c r="AA68" s="67"/>
    </row>
    <row r="69" spans="2:27">
      <c r="B69" s="268"/>
      <c r="C69" s="16"/>
      <c r="D69" s="224"/>
      <c r="E69" s="225"/>
      <c r="F69" s="225"/>
      <c r="G69" s="225"/>
      <c r="H69" s="225"/>
      <c r="I69" s="225"/>
      <c r="J69" s="225"/>
      <c r="K69" s="225"/>
      <c r="L69" s="225"/>
      <c r="M69" s="226"/>
      <c r="N69" s="57"/>
      <c r="O69" s="65"/>
      <c r="P69" s="57"/>
      <c r="Q69" s="57"/>
      <c r="R69" s="57"/>
      <c r="S69" s="57"/>
      <c r="T69" s="57"/>
      <c r="U69" s="57"/>
      <c r="V69" s="57"/>
      <c r="W69" s="57"/>
      <c r="X69" s="57"/>
      <c r="Y69" s="57"/>
      <c r="Z69" s="70"/>
      <c r="AA69" s="67"/>
    </row>
    <row r="70" spans="2:27">
      <c r="B70" s="268"/>
      <c r="C70" s="16"/>
      <c r="D70" s="224"/>
      <c r="E70" s="225"/>
      <c r="F70" s="225"/>
      <c r="G70" s="225"/>
      <c r="H70" s="225"/>
      <c r="I70" s="225"/>
      <c r="J70" s="225"/>
      <c r="K70" s="225"/>
      <c r="L70" s="225"/>
      <c r="M70" s="226"/>
      <c r="N70" s="57"/>
      <c r="O70" s="65"/>
      <c r="P70" s="57"/>
      <c r="Q70" s="57"/>
      <c r="R70" s="57"/>
      <c r="S70" s="57"/>
      <c r="T70" s="57"/>
      <c r="U70" s="57"/>
      <c r="V70" s="57"/>
      <c r="W70" s="57"/>
      <c r="X70" s="57"/>
      <c r="Y70" s="57"/>
      <c r="Z70" s="70"/>
      <c r="AA70" s="67"/>
    </row>
    <row r="71" spans="2:27">
      <c r="B71" s="268"/>
      <c r="C71" s="16"/>
      <c r="D71" s="224"/>
      <c r="E71" s="225"/>
      <c r="F71" s="225"/>
      <c r="G71" s="225"/>
      <c r="H71" s="225"/>
      <c r="I71" s="225"/>
      <c r="J71" s="225"/>
      <c r="K71" s="225"/>
      <c r="L71" s="225"/>
      <c r="M71" s="226"/>
      <c r="N71" s="57"/>
      <c r="O71" s="65"/>
      <c r="P71" s="57"/>
      <c r="Q71" s="57"/>
      <c r="R71" s="57"/>
      <c r="S71" s="57"/>
      <c r="T71" s="57"/>
      <c r="U71" s="57"/>
      <c r="V71" s="57"/>
      <c r="W71" s="57"/>
      <c r="X71" s="57"/>
      <c r="Y71" s="57"/>
      <c r="Z71" s="70"/>
      <c r="AA71" s="67"/>
    </row>
    <row r="72" spans="2:27">
      <c r="B72" s="268"/>
      <c r="C72" s="16"/>
      <c r="D72" s="224"/>
      <c r="E72" s="225"/>
      <c r="F72" s="225"/>
      <c r="G72" s="225"/>
      <c r="H72" s="225"/>
      <c r="I72" s="225"/>
      <c r="J72" s="225"/>
      <c r="K72" s="225"/>
      <c r="L72" s="225"/>
      <c r="M72" s="226"/>
      <c r="N72" s="57"/>
      <c r="O72" s="65"/>
      <c r="P72" s="57"/>
      <c r="Q72" s="57"/>
      <c r="R72" s="57"/>
      <c r="S72" s="57"/>
      <c r="T72" s="57"/>
      <c r="U72" s="57"/>
      <c r="V72" s="57"/>
      <c r="W72" s="57"/>
      <c r="X72" s="57"/>
      <c r="Y72" s="57"/>
      <c r="Z72" s="70"/>
      <c r="AA72" s="67"/>
    </row>
    <row r="73" spans="2:27">
      <c r="B73" s="268"/>
      <c r="C73" s="16"/>
      <c r="D73" s="224"/>
      <c r="E73" s="225"/>
      <c r="F73" s="225"/>
      <c r="G73" s="225"/>
      <c r="H73" s="225"/>
      <c r="I73" s="225"/>
      <c r="J73" s="225"/>
      <c r="K73" s="225"/>
      <c r="L73" s="225"/>
      <c r="M73" s="226"/>
      <c r="N73" s="57"/>
      <c r="O73" s="65"/>
      <c r="P73" s="57"/>
      <c r="Q73" s="57"/>
      <c r="R73" s="57"/>
      <c r="S73" s="57"/>
      <c r="T73" s="57"/>
      <c r="U73" s="57"/>
      <c r="V73" s="57"/>
      <c r="W73" s="57"/>
      <c r="X73" s="57"/>
      <c r="Y73" s="57"/>
      <c r="Z73" s="70"/>
      <c r="AA73" s="67"/>
    </row>
    <row r="74" spans="2:27">
      <c r="B74" s="268"/>
      <c r="C74" s="16"/>
      <c r="D74" s="224"/>
      <c r="E74" s="225"/>
      <c r="F74" s="225"/>
      <c r="G74" s="225"/>
      <c r="H74" s="225"/>
      <c r="I74" s="225"/>
      <c r="J74" s="225"/>
      <c r="K74" s="225"/>
      <c r="L74" s="225"/>
      <c r="M74" s="226"/>
      <c r="N74" s="57"/>
      <c r="O74" s="65"/>
      <c r="P74" s="57"/>
      <c r="Q74" s="57"/>
      <c r="R74" s="57"/>
      <c r="S74" s="57"/>
      <c r="T74" s="57"/>
      <c r="U74" s="57"/>
      <c r="V74" s="57"/>
      <c r="W74" s="57"/>
      <c r="X74" s="57"/>
      <c r="Y74" s="57"/>
      <c r="Z74" s="70"/>
      <c r="AA74" s="67"/>
    </row>
    <row r="75" spans="2:27">
      <c r="B75" s="269"/>
      <c r="C75" s="16"/>
      <c r="D75" s="227"/>
      <c r="E75" s="228"/>
      <c r="F75" s="228"/>
      <c r="G75" s="228"/>
      <c r="H75" s="228"/>
      <c r="I75" s="228"/>
      <c r="J75" s="228"/>
      <c r="K75" s="228"/>
      <c r="L75" s="228"/>
      <c r="M75" s="229"/>
      <c r="N75" s="57"/>
      <c r="O75" s="65"/>
      <c r="P75" s="57"/>
      <c r="Q75" s="57"/>
      <c r="R75" s="57"/>
      <c r="S75" s="57"/>
      <c r="T75" s="57"/>
      <c r="U75" s="57"/>
      <c r="V75" s="57"/>
      <c r="W75" s="57"/>
      <c r="X75" s="57"/>
      <c r="Y75" s="57"/>
      <c r="Z75" s="70"/>
      <c r="AA75" s="67"/>
    </row>
    <row r="76" spans="2:27" ht="22.9" customHeight="1">
      <c r="B76" s="270" t="s">
        <v>401</v>
      </c>
      <c r="C76" s="271"/>
      <c r="D76" s="271"/>
      <c r="E76" s="271"/>
      <c r="F76" s="271"/>
      <c r="G76" s="271"/>
      <c r="H76" s="271"/>
      <c r="I76" s="271"/>
      <c r="J76" s="271"/>
      <c r="K76" s="271"/>
      <c r="L76" s="271"/>
      <c r="M76" s="272"/>
      <c r="N76" s="61">
        <f>SUM(N60:N75)</f>
        <v>0</v>
      </c>
      <c r="O76" s="66">
        <f>SUM(O60:O75)</f>
        <v>0</v>
      </c>
      <c r="P76" s="57"/>
      <c r="Q76" s="57"/>
      <c r="R76" s="57"/>
      <c r="S76" s="57"/>
      <c r="T76" s="57"/>
      <c r="U76" s="57"/>
      <c r="V76" s="57"/>
      <c r="W76" s="57"/>
      <c r="X76" s="57"/>
      <c r="Y76" s="57"/>
      <c r="Z76" s="21">
        <f>SUM(Z60:Z75)</f>
        <v>0</v>
      </c>
      <c r="AA76" s="66">
        <f>SUM(AA60:AA75)</f>
        <v>0</v>
      </c>
    </row>
    <row r="77" spans="2:27" ht="22.9" customHeight="1">
      <c r="B77" s="135"/>
      <c r="C77" s="135"/>
      <c r="D77" s="135"/>
      <c r="E77" s="135"/>
      <c r="F77" s="135"/>
      <c r="G77" s="135"/>
      <c r="H77" s="135"/>
      <c r="I77" s="135"/>
      <c r="J77" s="135"/>
      <c r="K77" s="135"/>
      <c r="L77" s="135"/>
      <c r="M77" s="135"/>
      <c r="N77" s="50"/>
      <c r="O77" s="50"/>
      <c r="P77" s="50"/>
      <c r="Q77" s="50"/>
      <c r="R77" s="50"/>
      <c r="S77" s="50"/>
      <c r="T77" s="50"/>
      <c r="U77" s="50"/>
      <c r="V77" s="50"/>
      <c r="W77" s="50"/>
      <c r="X77" s="50"/>
      <c r="Y77" s="50"/>
      <c r="Z77" s="50"/>
      <c r="AA77" s="50"/>
    </row>
    <row r="78" spans="2:27" ht="22.9" customHeight="1">
      <c r="B78" s="270" t="s">
        <v>336</v>
      </c>
      <c r="C78" s="271"/>
      <c r="D78" s="271"/>
      <c r="E78" s="271"/>
      <c r="F78" s="271"/>
      <c r="G78" s="271"/>
      <c r="H78" s="271"/>
      <c r="I78" s="271"/>
      <c r="J78" s="271"/>
      <c r="K78" s="271"/>
      <c r="L78" s="271"/>
      <c r="M78" s="272"/>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4" t="s">
        <v>310</v>
      </c>
      <c r="C80" s="255"/>
      <c r="D80" s="255"/>
      <c r="E80" s="255"/>
      <c r="F80" s="255"/>
      <c r="G80" s="255"/>
      <c r="H80" s="255"/>
      <c r="I80" s="255"/>
      <c r="J80" s="255"/>
      <c r="K80" s="255"/>
      <c r="L80" s="255"/>
      <c r="M80" s="256"/>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54" t="s">
        <v>354</v>
      </c>
      <c r="C82" s="255"/>
      <c r="D82" s="255"/>
      <c r="E82" s="255"/>
      <c r="F82" s="255"/>
      <c r="G82" s="255"/>
      <c r="H82" s="255"/>
      <c r="I82" s="255"/>
      <c r="J82" s="255"/>
      <c r="K82" s="255"/>
      <c r="L82" s="255"/>
      <c r="M82" s="256"/>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7" priority="1" operator="containsText" text="TRUE">
      <formula>NOT(ISERROR(SEARCH("TRUE",O82)))</formula>
    </cfRule>
    <cfRule type="containsText" dxfId="6" priority="2" operator="containsText" text="FALSE">
      <formula>NOT(ISERROR(SEARCH("FALSE",O82)))</formula>
    </cfRule>
  </conditionalFormatting>
  <dataValidations count="26">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H17" sqref="H17"/>
    </sheetView>
  </sheetViews>
  <sheetFormatPr defaultColWidth="9.140625" defaultRowHeight="1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c r="A1" s="4" t="s">
        <v>391</v>
      </c>
      <c r="B1" s="4" t="s">
        <v>385</v>
      </c>
    </row>
    <row r="2" spans="1:27" ht="17.45" customHeight="1">
      <c r="A2" s="102"/>
      <c r="B2" s="210"/>
      <c r="C2" s="210"/>
      <c r="D2" s="210"/>
      <c r="E2" s="210"/>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c r="A3" s="102"/>
      <c r="B3" s="211" t="s">
        <v>305</v>
      </c>
      <c r="C3" s="212"/>
      <c r="D3" s="212"/>
      <c r="E3" s="212"/>
      <c r="F3" s="212"/>
      <c r="G3" s="212"/>
      <c r="H3" s="212"/>
      <c r="I3" s="212"/>
      <c r="J3" s="212"/>
      <c r="K3" s="212"/>
      <c r="L3" s="213"/>
      <c r="M3" s="102"/>
      <c r="N3" s="102"/>
      <c r="O3" s="102"/>
      <c r="P3" s="102"/>
      <c r="Q3" s="102"/>
      <c r="R3" s="102"/>
      <c r="S3" s="102"/>
      <c r="T3" s="102"/>
      <c r="U3" s="102"/>
      <c r="V3" s="102"/>
      <c r="W3" s="102"/>
      <c r="X3" s="102"/>
      <c r="Y3" s="102"/>
      <c r="Z3" s="102"/>
      <c r="AA3" s="102"/>
    </row>
    <row r="4" spans="1:27" ht="27.6" customHeight="1">
      <c r="A4" s="102"/>
      <c r="B4" s="106" t="s">
        <v>323</v>
      </c>
      <c r="C4" s="214" t="s">
        <v>384</v>
      </c>
      <c r="D4" s="215"/>
      <c r="E4" s="215"/>
      <c r="F4" s="215"/>
      <c r="G4" s="215"/>
      <c r="H4" s="215"/>
      <c r="I4" s="215"/>
      <c r="J4" s="215"/>
      <c r="K4" s="215"/>
      <c r="L4" s="216"/>
      <c r="M4" s="217"/>
      <c r="N4" s="218"/>
      <c r="O4" s="218"/>
      <c r="P4" s="218"/>
      <c r="Q4" s="218"/>
      <c r="R4" s="218"/>
      <c r="S4" s="218"/>
      <c r="T4" s="218"/>
      <c r="U4" s="218"/>
      <c r="V4" s="218"/>
      <c r="W4" s="102"/>
      <c r="X4" s="102"/>
      <c r="Y4" s="102"/>
      <c r="Z4" s="102"/>
      <c r="AA4" s="102"/>
    </row>
    <row r="5" spans="1:27" ht="43.9" customHeight="1">
      <c r="A5" s="102"/>
      <c r="B5" s="106" t="s">
        <v>324</v>
      </c>
      <c r="C5" s="215" t="s">
        <v>386</v>
      </c>
      <c r="D5" s="215"/>
      <c r="E5" s="215"/>
      <c r="F5" s="215"/>
      <c r="G5" s="215"/>
      <c r="H5" s="215"/>
      <c r="I5" s="215"/>
      <c r="J5" s="215"/>
      <c r="K5" s="215"/>
      <c r="L5" s="216"/>
      <c r="M5" s="217"/>
      <c r="N5" s="218"/>
      <c r="O5" s="218"/>
      <c r="P5" s="218"/>
      <c r="Q5" s="218"/>
      <c r="R5" s="218"/>
      <c r="S5" s="218"/>
      <c r="T5" s="218"/>
      <c r="U5" s="218"/>
      <c r="V5" s="218"/>
      <c r="W5" s="102"/>
      <c r="X5" s="102"/>
      <c r="Y5" s="102"/>
      <c r="Z5" s="102"/>
      <c r="AA5" s="102"/>
    </row>
    <row r="6" spans="1:27" ht="55.9" customHeight="1">
      <c r="A6" s="102"/>
      <c r="B6" s="107" t="s">
        <v>325</v>
      </c>
      <c r="C6" s="230" t="s">
        <v>387</v>
      </c>
      <c r="D6" s="231"/>
      <c r="E6" s="231"/>
      <c r="F6" s="231"/>
      <c r="G6" s="231"/>
      <c r="H6" s="231"/>
      <c r="I6" s="231"/>
      <c r="J6" s="231"/>
      <c r="K6" s="231"/>
      <c r="L6" s="232"/>
      <c r="M6" s="233"/>
      <c r="N6" s="234"/>
      <c r="O6" s="234"/>
      <c r="P6" s="234"/>
      <c r="Q6" s="234"/>
      <c r="R6" s="234"/>
      <c r="S6" s="234"/>
      <c r="T6" s="234"/>
      <c r="U6" s="234"/>
      <c r="V6" s="234"/>
      <c r="W6" s="102"/>
      <c r="X6" s="102"/>
      <c r="Y6" s="102"/>
      <c r="Z6" s="102"/>
      <c r="AA6" s="102"/>
    </row>
    <row r="7" spans="1:27" ht="41.45" customHeight="1">
      <c r="A7" s="102"/>
      <c r="B7" s="107" t="s">
        <v>337</v>
      </c>
      <c r="C7" s="235" t="s">
        <v>504</v>
      </c>
      <c r="D7" s="236"/>
      <c r="E7" s="236"/>
      <c r="F7" s="236"/>
      <c r="G7" s="236"/>
      <c r="H7" s="236"/>
      <c r="I7" s="236"/>
      <c r="J7" s="236"/>
      <c r="K7" s="236"/>
      <c r="L7" s="237"/>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460</v>
      </c>
      <c r="C9" s="79" t="str">
        <f>IF('A. General Information'!J13="","",'A. General Information'!J13)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c r="A11" s="102"/>
      <c r="B11" s="238" t="s">
        <v>306</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row>
    <row r="12" spans="1:27" ht="34.15" customHeight="1">
      <c r="A12" s="102"/>
      <c r="B12" s="240" t="s">
        <v>10</v>
      </c>
      <c r="C12" s="243" t="s">
        <v>495</v>
      </c>
      <c r="D12" s="243" t="s">
        <v>496</v>
      </c>
      <c r="E12" s="243" t="s">
        <v>497</v>
      </c>
      <c r="F12" s="243" t="s">
        <v>451</v>
      </c>
      <c r="G12" s="240" t="s">
        <v>356</v>
      </c>
      <c r="H12" s="246"/>
      <c r="I12" s="246"/>
      <c r="J12" s="246"/>
      <c r="K12" s="246"/>
      <c r="L12" s="246"/>
      <c r="M12" s="247"/>
      <c r="N12" s="250" t="s">
        <v>388</v>
      </c>
      <c r="O12" s="251"/>
      <c r="P12" s="251"/>
      <c r="Q12" s="251"/>
      <c r="R12" s="251"/>
      <c r="S12" s="251"/>
      <c r="T12" s="251"/>
      <c r="U12" s="251"/>
      <c r="V12" s="251"/>
      <c r="W12" s="251"/>
      <c r="X12" s="251"/>
      <c r="Y12" s="251"/>
      <c r="Z12" s="251"/>
      <c r="AA12" s="251"/>
    </row>
    <row r="13" spans="1:27" ht="67.900000000000006" customHeight="1">
      <c r="A13" s="102"/>
      <c r="B13" s="241"/>
      <c r="C13" s="244"/>
      <c r="D13" s="244"/>
      <c r="E13" s="244"/>
      <c r="F13" s="244"/>
      <c r="G13" s="242"/>
      <c r="H13" s="248"/>
      <c r="I13" s="248"/>
      <c r="J13" s="248"/>
      <c r="K13" s="248"/>
      <c r="L13" s="248"/>
      <c r="M13" s="249"/>
      <c r="N13" s="206">
        <v>2015</v>
      </c>
      <c r="O13" s="207"/>
      <c r="P13" s="252">
        <v>2016</v>
      </c>
      <c r="Q13" s="252"/>
      <c r="R13" s="206">
        <v>2017</v>
      </c>
      <c r="S13" s="207"/>
      <c r="T13" s="206">
        <v>2018</v>
      </c>
      <c r="U13" s="207"/>
      <c r="V13" s="206">
        <v>2019</v>
      </c>
      <c r="W13" s="207"/>
      <c r="X13" s="206">
        <v>2020</v>
      </c>
      <c r="Y13" s="207"/>
      <c r="Z13" s="257" t="s">
        <v>19</v>
      </c>
      <c r="AA13" s="258"/>
    </row>
    <row r="14" spans="1:27" ht="42" customHeight="1">
      <c r="A14" s="102"/>
      <c r="B14" s="241"/>
      <c r="C14" s="244"/>
      <c r="D14" s="244"/>
      <c r="E14" s="244"/>
      <c r="F14" s="244"/>
      <c r="G14" s="273" t="s">
        <v>12</v>
      </c>
      <c r="H14" s="275" t="s">
        <v>13</v>
      </c>
      <c r="I14" s="273" t="s">
        <v>14</v>
      </c>
      <c r="J14" s="219" t="s">
        <v>353</v>
      </c>
      <c r="K14" s="219" t="s">
        <v>16</v>
      </c>
      <c r="L14" s="219" t="s">
        <v>351</v>
      </c>
      <c r="M14" s="219" t="s">
        <v>17</v>
      </c>
      <c r="N14" s="208"/>
      <c r="O14" s="209"/>
      <c r="P14" s="253"/>
      <c r="Q14" s="253"/>
      <c r="R14" s="208"/>
      <c r="S14" s="209"/>
      <c r="T14" s="208"/>
      <c r="U14" s="209"/>
      <c r="V14" s="208"/>
      <c r="W14" s="209"/>
      <c r="X14" s="208"/>
      <c r="Y14" s="209"/>
      <c r="Z14" s="259"/>
      <c r="AA14" s="260"/>
    </row>
    <row r="15" spans="1:27" ht="78" customHeight="1">
      <c r="A15" s="102"/>
      <c r="B15" s="242"/>
      <c r="C15" s="245"/>
      <c r="D15" s="245"/>
      <c r="E15" s="245"/>
      <c r="F15" s="245"/>
      <c r="G15" s="274"/>
      <c r="H15" s="276"/>
      <c r="I15" s="274"/>
      <c r="J15" s="220"/>
      <c r="K15" s="220"/>
      <c r="L15" s="220"/>
      <c r="M15" s="220"/>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64"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65"/>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5"/>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5"/>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5"/>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5"/>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5"/>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5"/>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5"/>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5"/>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5"/>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5"/>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5"/>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5"/>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5"/>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5"/>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5"/>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5"/>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5"/>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5"/>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5"/>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5"/>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5"/>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5"/>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5"/>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5"/>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5"/>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5"/>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5"/>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5"/>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66"/>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4"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5"/>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5"/>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5"/>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5"/>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5"/>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5"/>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5"/>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66"/>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c r="B58" s="261" t="s">
        <v>309</v>
      </c>
      <c r="C58" s="262"/>
      <c r="D58" s="262"/>
      <c r="E58" s="262"/>
      <c r="F58" s="262"/>
      <c r="G58" s="262"/>
      <c r="H58" s="262"/>
      <c r="I58" s="262"/>
      <c r="J58" s="262"/>
      <c r="K58" s="262"/>
      <c r="L58" s="262"/>
      <c r="M58" s="263"/>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67" t="s">
        <v>400</v>
      </c>
      <c r="C60" s="16"/>
      <c r="D60" s="221"/>
      <c r="E60" s="222"/>
      <c r="F60" s="222"/>
      <c r="G60" s="222"/>
      <c r="H60" s="222"/>
      <c r="I60" s="222"/>
      <c r="J60" s="222"/>
      <c r="K60" s="222"/>
      <c r="L60" s="222"/>
      <c r="M60" s="223"/>
      <c r="N60" s="57"/>
      <c r="O60" s="65"/>
      <c r="P60" s="57"/>
      <c r="Q60" s="57"/>
      <c r="R60" s="57"/>
      <c r="S60" s="57"/>
      <c r="T60" s="57"/>
      <c r="U60" s="57"/>
      <c r="V60" s="57"/>
      <c r="W60" s="57"/>
      <c r="X60" s="57"/>
      <c r="Y60" s="57"/>
      <c r="Z60" s="70"/>
      <c r="AA60" s="67"/>
    </row>
    <row r="61" spans="2:27">
      <c r="B61" s="268"/>
      <c r="C61" s="16"/>
      <c r="D61" s="224"/>
      <c r="E61" s="225"/>
      <c r="F61" s="225"/>
      <c r="G61" s="225"/>
      <c r="H61" s="225"/>
      <c r="I61" s="225"/>
      <c r="J61" s="225"/>
      <c r="K61" s="225"/>
      <c r="L61" s="225"/>
      <c r="M61" s="226"/>
      <c r="N61" s="57"/>
      <c r="O61" s="65"/>
      <c r="P61" s="57"/>
      <c r="Q61" s="57"/>
      <c r="R61" s="57"/>
      <c r="S61" s="57"/>
      <c r="T61" s="57"/>
      <c r="U61" s="57"/>
      <c r="V61" s="57"/>
      <c r="W61" s="57"/>
      <c r="X61" s="57"/>
      <c r="Y61" s="57"/>
      <c r="Z61" s="70"/>
      <c r="AA61" s="67"/>
    </row>
    <row r="62" spans="2:27">
      <c r="B62" s="268"/>
      <c r="C62" s="16"/>
      <c r="D62" s="224"/>
      <c r="E62" s="225"/>
      <c r="F62" s="225"/>
      <c r="G62" s="225"/>
      <c r="H62" s="225"/>
      <c r="I62" s="225"/>
      <c r="J62" s="225"/>
      <c r="K62" s="225"/>
      <c r="L62" s="225"/>
      <c r="M62" s="226"/>
      <c r="N62" s="57"/>
      <c r="O62" s="65"/>
      <c r="P62" s="57"/>
      <c r="Q62" s="57"/>
      <c r="R62" s="57"/>
      <c r="S62" s="57"/>
      <c r="T62" s="57"/>
      <c r="U62" s="57"/>
      <c r="V62" s="57"/>
      <c r="W62" s="57"/>
      <c r="X62" s="57"/>
      <c r="Y62" s="57"/>
      <c r="Z62" s="70"/>
      <c r="AA62" s="67"/>
    </row>
    <row r="63" spans="2:27">
      <c r="B63" s="268"/>
      <c r="C63" s="16"/>
      <c r="D63" s="224"/>
      <c r="E63" s="225"/>
      <c r="F63" s="225"/>
      <c r="G63" s="225"/>
      <c r="H63" s="225"/>
      <c r="I63" s="225"/>
      <c r="J63" s="225"/>
      <c r="K63" s="225"/>
      <c r="L63" s="225"/>
      <c r="M63" s="226"/>
      <c r="N63" s="57"/>
      <c r="O63" s="65"/>
      <c r="P63" s="57"/>
      <c r="Q63" s="57"/>
      <c r="R63" s="57"/>
      <c r="S63" s="57"/>
      <c r="T63" s="57"/>
      <c r="U63" s="57"/>
      <c r="V63" s="57"/>
      <c r="W63" s="57"/>
      <c r="X63" s="57"/>
      <c r="Y63" s="57"/>
      <c r="Z63" s="70"/>
      <c r="AA63" s="67"/>
    </row>
    <row r="64" spans="2:27">
      <c r="B64" s="268"/>
      <c r="C64" s="16"/>
      <c r="D64" s="224"/>
      <c r="E64" s="225"/>
      <c r="F64" s="225"/>
      <c r="G64" s="225"/>
      <c r="H64" s="225"/>
      <c r="I64" s="225"/>
      <c r="J64" s="225"/>
      <c r="K64" s="225"/>
      <c r="L64" s="225"/>
      <c r="M64" s="226"/>
      <c r="N64" s="57"/>
      <c r="O64" s="65"/>
      <c r="P64" s="57"/>
      <c r="Q64" s="57"/>
      <c r="R64" s="57"/>
      <c r="S64" s="57"/>
      <c r="T64" s="57"/>
      <c r="U64" s="57"/>
      <c r="V64" s="57"/>
      <c r="W64" s="57"/>
      <c r="X64" s="57"/>
      <c r="Y64" s="57"/>
      <c r="Z64" s="70"/>
      <c r="AA64" s="67"/>
    </row>
    <row r="65" spans="2:27">
      <c r="B65" s="268"/>
      <c r="C65" s="16"/>
      <c r="D65" s="224"/>
      <c r="E65" s="225"/>
      <c r="F65" s="225"/>
      <c r="G65" s="225"/>
      <c r="H65" s="225"/>
      <c r="I65" s="225"/>
      <c r="J65" s="225"/>
      <c r="K65" s="225"/>
      <c r="L65" s="225"/>
      <c r="M65" s="226"/>
      <c r="N65" s="57"/>
      <c r="O65" s="65"/>
      <c r="P65" s="57"/>
      <c r="Q65" s="57"/>
      <c r="R65" s="57"/>
      <c r="S65" s="57"/>
      <c r="T65" s="57"/>
      <c r="U65" s="57"/>
      <c r="V65" s="57"/>
      <c r="W65" s="57"/>
      <c r="X65" s="57"/>
      <c r="Y65" s="57"/>
      <c r="Z65" s="70"/>
      <c r="AA65" s="67"/>
    </row>
    <row r="66" spans="2:27">
      <c r="B66" s="268"/>
      <c r="C66" s="16"/>
      <c r="D66" s="224"/>
      <c r="E66" s="225"/>
      <c r="F66" s="225"/>
      <c r="G66" s="225"/>
      <c r="H66" s="225"/>
      <c r="I66" s="225"/>
      <c r="J66" s="225"/>
      <c r="K66" s="225"/>
      <c r="L66" s="225"/>
      <c r="M66" s="226"/>
      <c r="N66" s="57"/>
      <c r="O66" s="65"/>
      <c r="P66" s="57"/>
      <c r="Q66" s="57"/>
      <c r="R66" s="57"/>
      <c r="S66" s="57"/>
      <c r="T66" s="57"/>
      <c r="U66" s="57"/>
      <c r="V66" s="57"/>
      <c r="W66" s="57"/>
      <c r="X66" s="57"/>
      <c r="Y66" s="57"/>
      <c r="Z66" s="70"/>
      <c r="AA66" s="67"/>
    </row>
    <row r="67" spans="2:27">
      <c r="B67" s="268"/>
      <c r="C67" s="16"/>
      <c r="D67" s="224"/>
      <c r="E67" s="225"/>
      <c r="F67" s="225"/>
      <c r="G67" s="225"/>
      <c r="H67" s="225"/>
      <c r="I67" s="225"/>
      <c r="J67" s="225"/>
      <c r="K67" s="225"/>
      <c r="L67" s="225"/>
      <c r="M67" s="226"/>
      <c r="N67" s="57"/>
      <c r="O67" s="65"/>
      <c r="P67" s="57"/>
      <c r="Q67" s="57"/>
      <c r="R67" s="57"/>
      <c r="S67" s="57"/>
      <c r="T67" s="57"/>
      <c r="U67" s="57"/>
      <c r="V67" s="57"/>
      <c r="W67" s="57"/>
      <c r="X67" s="57"/>
      <c r="Y67" s="57"/>
      <c r="Z67" s="70"/>
      <c r="AA67" s="67"/>
    </row>
    <row r="68" spans="2:27">
      <c r="B68" s="268"/>
      <c r="C68" s="16"/>
      <c r="D68" s="224"/>
      <c r="E68" s="225"/>
      <c r="F68" s="225"/>
      <c r="G68" s="225"/>
      <c r="H68" s="225"/>
      <c r="I68" s="225"/>
      <c r="J68" s="225"/>
      <c r="K68" s="225"/>
      <c r="L68" s="225"/>
      <c r="M68" s="226"/>
      <c r="N68" s="57"/>
      <c r="O68" s="65"/>
      <c r="P68" s="57"/>
      <c r="Q68" s="57"/>
      <c r="R68" s="57"/>
      <c r="S68" s="57"/>
      <c r="T68" s="57"/>
      <c r="U68" s="57"/>
      <c r="V68" s="57"/>
      <c r="W68" s="57"/>
      <c r="X68" s="57"/>
      <c r="Y68" s="57"/>
      <c r="Z68" s="70"/>
      <c r="AA68" s="67"/>
    </row>
    <row r="69" spans="2:27">
      <c r="B69" s="268"/>
      <c r="C69" s="16"/>
      <c r="D69" s="224"/>
      <c r="E69" s="225"/>
      <c r="F69" s="225"/>
      <c r="G69" s="225"/>
      <c r="H69" s="225"/>
      <c r="I69" s="225"/>
      <c r="J69" s="225"/>
      <c r="K69" s="225"/>
      <c r="L69" s="225"/>
      <c r="M69" s="226"/>
      <c r="N69" s="57"/>
      <c r="O69" s="65"/>
      <c r="P69" s="57"/>
      <c r="Q69" s="57"/>
      <c r="R69" s="57"/>
      <c r="S69" s="57"/>
      <c r="T69" s="57"/>
      <c r="U69" s="57"/>
      <c r="V69" s="57"/>
      <c r="W69" s="57"/>
      <c r="X69" s="57"/>
      <c r="Y69" s="57"/>
      <c r="Z69" s="70"/>
      <c r="AA69" s="67"/>
    </row>
    <row r="70" spans="2:27">
      <c r="B70" s="268"/>
      <c r="C70" s="16"/>
      <c r="D70" s="224"/>
      <c r="E70" s="225"/>
      <c r="F70" s="225"/>
      <c r="G70" s="225"/>
      <c r="H70" s="225"/>
      <c r="I70" s="225"/>
      <c r="J70" s="225"/>
      <c r="K70" s="225"/>
      <c r="L70" s="225"/>
      <c r="M70" s="226"/>
      <c r="N70" s="57"/>
      <c r="O70" s="65"/>
      <c r="P70" s="57"/>
      <c r="Q70" s="57"/>
      <c r="R70" s="57"/>
      <c r="S70" s="57"/>
      <c r="T70" s="57"/>
      <c r="U70" s="57"/>
      <c r="V70" s="57"/>
      <c r="W70" s="57"/>
      <c r="X70" s="57"/>
      <c r="Y70" s="57"/>
      <c r="Z70" s="70"/>
      <c r="AA70" s="67"/>
    </row>
    <row r="71" spans="2:27">
      <c r="B71" s="268"/>
      <c r="C71" s="16"/>
      <c r="D71" s="224"/>
      <c r="E71" s="225"/>
      <c r="F71" s="225"/>
      <c r="G71" s="225"/>
      <c r="H71" s="225"/>
      <c r="I71" s="225"/>
      <c r="J71" s="225"/>
      <c r="K71" s="225"/>
      <c r="L71" s="225"/>
      <c r="M71" s="226"/>
      <c r="N71" s="57"/>
      <c r="O71" s="65"/>
      <c r="P71" s="57"/>
      <c r="Q71" s="57"/>
      <c r="R71" s="57"/>
      <c r="S71" s="57"/>
      <c r="T71" s="57"/>
      <c r="U71" s="57"/>
      <c r="V71" s="57"/>
      <c r="W71" s="57"/>
      <c r="X71" s="57"/>
      <c r="Y71" s="57"/>
      <c r="Z71" s="70"/>
      <c r="AA71" s="67"/>
    </row>
    <row r="72" spans="2:27">
      <c r="B72" s="268"/>
      <c r="C72" s="16"/>
      <c r="D72" s="224"/>
      <c r="E72" s="225"/>
      <c r="F72" s="225"/>
      <c r="G72" s="225"/>
      <c r="H72" s="225"/>
      <c r="I72" s="225"/>
      <c r="J72" s="225"/>
      <c r="K72" s="225"/>
      <c r="L72" s="225"/>
      <c r="M72" s="226"/>
      <c r="N72" s="57"/>
      <c r="O72" s="65"/>
      <c r="P72" s="57"/>
      <c r="Q72" s="57"/>
      <c r="R72" s="57"/>
      <c r="S72" s="57"/>
      <c r="T72" s="57"/>
      <c r="U72" s="57"/>
      <c r="V72" s="57"/>
      <c r="W72" s="57"/>
      <c r="X72" s="57"/>
      <c r="Y72" s="57"/>
      <c r="Z72" s="70"/>
      <c r="AA72" s="67"/>
    </row>
    <row r="73" spans="2:27">
      <c r="B73" s="268"/>
      <c r="C73" s="16"/>
      <c r="D73" s="224"/>
      <c r="E73" s="225"/>
      <c r="F73" s="225"/>
      <c r="G73" s="225"/>
      <c r="H73" s="225"/>
      <c r="I73" s="225"/>
      <c r="J73" s="225"/>
      <c r="K73" s="225"/>
      <c r="L73" s="225"/>
      <c r="M73" s="226"/>
      <c r="N73" s="57"/>
      <c r="O73" s="65"/>
      <c r="P73" s="57"/>
      <c r="Q73" s="57"/>
      <c r="R73" s="57"/>
      <c r="S73" s="57"/>
      <c r="T73" s="57"/>
      <c r="U73" s="57"/>
      <c r="V73" s="57"/>
      <c r="W73" s="57"/>
      <c r="X73" s="57"/>
      <c r="Y73" s="57"/>
      <c r="Z73" s="70"/>
      <c r="AA73" s="67"/>
    </row>
    <row r="74" spans="2:27">
      <c r="B74" s="268"/>
      <c r="C74" s="16"/>
      <c r="D74" s="224"/>
      <c r="E74" s="225"/>
      <c r="F74" s="225"/>
      <c r="G74" s="225"/>
      <c r="H74" s="225"/>
      <c r="I74" s="225"/>
      <c r="J74" s="225"/>
      <c r="K74" s="225"/>
      <c r="L74" s="225"/>
      <c r="M74" s="226"/>
      <c r="N74" s="57"/>
      <c r="O74" s="65"/>
      <c r="P74" s="57"/>
      <c r="Q74" s="57"/>
      <c r="R74" s="57"/>
      <c r="S74" s="57"/>
      <c r="T74" s="57"/>
      <c r="U74" s="57"/>
      <c r="V74" s="57"/>
      <c r="W74" s="57"/>
      <c r="X74" s="57"/>
      <c r="Y74" s="57"/>
      <c r="Z74" s="70"/>
      <c r="AA74" s="67"/>
    </row>
    <row r="75" spans="2:27">
      <c r="B75" s="269"/>
      <c r="C75" s="16"/>
      <c r="D75" s="227"/>
      <c r="E75" s="228"/>
      <c r="F75" s="228"/>
      <c r="G75" s="228"/>
      <c r="H75" s="228"/>
      <c r="I75" s="228"/>
      <c r="J75" s="228"/>
      <c r="K75" s="228"/>
      <c r="L75" s="228"/>
      <c r="M75" s="229"/>
      <c r="N75" s="57"/>
      <c r="O75" s="65"/>
      <c r="P75" s="57"/>
      <c r="Q75" s="57"/>
      <c r="R75" s="57"/>
      <c r="S75" s="57"/>
      <c r="T75" s="57"/>
      <c r="U75" s="57"/>
      <c r="V75" s="57"/>
      <c r="W75" s="57"/>
      <c r="X75" s="57"/>
      <c r="Y75" s="57"/>
      <c r="Z75" s="70"/>
      <c r="AA75" s="67"/>
    </row>
    <row r="76" spans="2:27" ht="22.9" customHeight="1">
      <c r="B76" s="270" t="s">
        <v>401</v>
      </c>
      <c r="C76" s="271"/>
      <c r="D76" s="271"/>
      <c r="E76" s="271"/>
      <c r="F76" s="271"/>
      <c r="G76" s="271"/>
      <c r="H76" s="271"/>
      <c r="I76" s="271"/>
      <c r="J76" s="271"/>
      <c r="K76" s="271"/>
      <c r="L76" s="271"/>
      <c r="M76" s="272"/>
      <c r="N76" s="61">
        <f>SUM(N60:N75)</f>
        <v>0</v>
      </c>
      <c r="O76" s="66">
        <f>SUM(O60:O75)</f>
        <v>0</v>
      </c>
      <c r="P76" s="57"/>
      <c r="Q76" s="57"/>
      <c r="R76" s="57"/>
      <c r="S76" s="57"/>
      <c r="T76" s="57"/>
      <c r="U76" s="57"/>
      <c r="V76" s="57"/>
      <c r="W76" s="57"/>
      <c r="X76" s="57"/>
      <c r="Y76" s="57"/>
      <c r="Z76" s="21">
        <f>SUM(Z60:Z75)</f>
        <v>0</v>
      </c>
      <c r="AA76" s="66">
        <f>SUM(AA60:AA75)</f>
        <v>0</v>
      </c>
    </row>
    <row r="77" spans="2:27" ht="22.9"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c r="B78" s="270" t="s">
        <v>336</v>
      </c>
      <c r="C78" s="271"/>
      <c r="D78" s="271"/>
      <c r="E78" s="271"/>
      <c r="F78" s="271"/>
      <c r="G78" s="271"/>
      <c r="H78" s="271"/>
      <c r="I78" s="271"/>
      <c r="J78" s="271"/>
      <c r="K78" s="271"/>
      <c r="L78" s="271"/>
      <c r="M78" s="272"/>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4" t="s">
        <v>310</v>
      </c>
      <c r="C80" s="255"/>
      <c r="D80" s="255"/>
      <c r="E80" s="255"/>
      <c r="F80" s="255"/>
      <c r="G80" s="255"/>
      <c r="H80" s="255"/>
      <c r="I80" s="255"/>
      <c r="J80" s="255"/>
      <c r="K80" s="255"/>
      <c r="L80" s="255"/>
      <c r="M80" s="256"/>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54" t="s">
        <v>354</v>
      </c>
      <c r="C82" s="255"/>
      <c r="D82" s="255"/>
      <c r="E82" s="255"/>
      <c r="F82" s="255"/>
      <c r="G82" s="255"/>
      <c r="H82" s="255"/>
      <c r="I82" s="255"/>
      <c r="J82" s="255"/>
      <c r="K82" s="255"/>
      <c r="L82" s="255"/>
      <c r="M82" s="256"/>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5" priority="1" operator="containsText" text="TRUE">
      <formula>NOT(ISERROR(SEARCH("TRUE",O82)))</formula>
    </cfRule>
    <cfRule type="containsText" dxfId="4"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H17" sqref="H17"/>
    </sheetView>
  </sheetViews>
  <sheetFormatPr defaultColWidth="9.140625" defaultRowHeight="1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c r="A1" s="4" t="s">
        <v>391</v>
      </c>
      <c r="B1" s="4" t="s">
        <v>385</v>
      </c>
    </row>
    <row r="2" spans="1:27" ht="17.45" customHeight="1">
      <c r="A2" s="102"/>
      <c r="B2" s="210"/>
      <c r="C2" s="210"/>
      <c r="D2" s="210"/>
      <c r="E2" s="210"/>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c r="A3" s="102"/>
      <c r="B3" s="211" t="s">
        <v>305</v>
      </c>
      <c r="C3" s="212"/>
      <c r="D3" s="212"/>
      <c r="E3" s="212"/>
      <c r="F3" s="212"/>
      <c r="G3" s="212"/>
      <c r="H3" s="212"/>
      <c r="I3" s="212"/>
      <c r="J3" s="212"/>
      <c r="K3" s="212"/>
      <c r="L3" s="213"/>
      <c r="M3" s="102"/>
      <c r="N3" s="102"/>
      <c r="O3" s="102"/>
      <c r="P3" s="102"/>
      <c r="Q3" s="102"/>
      <c r="R3" s="102"/>
      <c r="S3" s="102"/>
      <c r="T3" s="102"/>
      <c r="U3" s="102"/>
      <c r="V3" s="102"/>
      <c r="W3" s="102"/>
      <c r="X3" s="102"/>
      <c r="Y3" s="102"/>
      <c r="Z3" s="102"/>
      <c r="AA3" s="102"/>
    </row>
    <row r="4" spans="1:27" ht="27.6" customHeight="1">
      <c r="A4" s="102"/>
      <c r="B4" s="106" t="s">
        <v>323</v>
      </c>
      <c r="C4" s="214" t="s">
        <v>384</v>
      </c>
      <c r="D4" s="215"/>
      <c r="E4" s="215"/>
      <c r="F4" s="215"/>
      <c r="G4" s="215"/>
      <c r="H4" s="215"/>
      <c r="I4" s="215"/>
      <c r="J4" s="215"/>
      <c r="K4" s="215"/>
      <c r="L4" s="216"/>
      <c r="M4" s="217"/>
      <c r="N4" s="218"/>
      <c r="O4" s="218"/>
      <c r="P4" s="218"/>
      <c r="Q4" s="218"/>
      <c r="R4" s="218"/>
      <c r="S4" s="218"/>
      <c r="T4" s="218"/>
      <c r="U4" s="218"/>
      <c r="V4" s="218"/>
      <c r="W4" s="102"/>
      <c r="X4" s="102"/>
      <c r="Y4" s="102"/>
      <c r="Z4" s="102"/>
      <c r="AA4" s="102"/>
    </row>
    <row r="5" spans="1:27" ht="43.9" customHeight="1">
      <c r="A5" s="102"/>
      <c r="B5" s="106" t="s">
        <v>324</v>
      </c>
      <c r="C5" s="215" t="s">
        <v>386</v>
      </c>
      <c r="D5" s="215"/>
      <c r="E5" s="215"/>
      <c r="F5" s="215"/>
      <c r="G5" s="215"/>
      <c r="H5" s="215"/>
      <c r="I5" s="215"/>
      <c r="J5" s="215"/>
      <c r="K5" s="215"/>
      <c r="L5" s="216"/>
      <c r="M5" s="217"/>
      <c r="N5" s="218"/>
      <c r="O5" s="218"/>
      <c r="P5" s="218"/>
      <c r="Q5" s="218"/>
      <c r="R5" s="218"/>
      <c r="S5" s="218"/>
      <c r="T5" s="218"/>
      <c r="U5" s="218"/>
      <c r="V5" s="218"/>
      <c r="W5" s="102"/>
      <c r="X5" s="102"/>
      <c r="Y5" s="102"/>
      <c r="Z5" s="102"/>
      <c r="AA5" s="102"/>
    </row>
    <row r="6" spans="1:27" ht="55.9" customHeight="1">
      <c r="A6" s="102"/>
      <c r="B6" s="107" t="s">
        <v>325</v>
      </c>
      <c r="C6" s="230" t="s">
        <v>387</v>
      </c>
      <c r="D6" s="231"/>
      <c r="E6" s="231"/>
      <c r="F6" s="231"/>
      <c r="G6" s="231"/>
      <c r="H6" s="231"/>
      <c r="I6" s="231"/>
      <c r="J6" s="231"/>
      <c r="K6" s="231"/>
      <c r="L6" s="232"/>
      <c r="M6" s="233"/>
      <c r="N6" s="234"/>
      <c r="O6" s="234"/>
      <c r="P6" s="234"/>
      <c r="Q6" s="234"/>
      <c r="R6" s="234"/>
      <c r="S6" s="234"/>
      <c r="T6" s="234"/>
      <c r="U6" s="234"/>
      <c r="V6" s="234"/>
      <c r="W6" s="102"/>
      <c r="X6" s="102"/>
      <c r="Y6" s="102"/>
      <c r="Z6" s="102"/>
      <c r="AA6" s="102"/>
    </row>
    <row r="7" spans="1:27" ht="41.45" customHeight="1">
      <c r="A7" s="102"/>
      <c r="B7" s="107" t="s">
        <v>337</v>
      </c>
      <c r="C7" s="235" t="s">
        <v>504</v>
      </c>
      <c r="D7" s="236"/>
      <c r="E7" s="236"/>
      <c r="F7" s="236"/>
      <c r="G7" s="236"/>
      <c r="H7" s="236"/>
      <c r="I7" s="236"/>
      <c r="J7" s="236"/>
      <c r="K7" s="236"/>
      <c r="L7" s="237"/>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464</v>
      </c>
      <c r="C9" s="79" t="str">
        <f>IF('A. General Information'!K13="","",'A. General Information'!K13)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c r="A11" s="102"/>
      <c r="B11" s="238" t="s">
        <v>306</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row>
    <row r="12" spans="1:27" ht="34.15" customHeight="1">
      <c r="A12" s="102"/>
      <c r="B12" s="240" t="s">
        <v>10</v>
      </c>
      <c r="C12" s="243" t="s">
        <v>495</v>
      </c>
      <c r="D12" s="243" t="s">
        <v>496</v>
      </c>
      <c r="E12" s="243" t="s">
        <v>497</v>
      </c>
      <c r="F12" s="243" t="s">
        <v>451</v>
      </c>
      <c r="G12" s="240" t="s">
        <v>356</v>
      </c>
      <c r="H12" s="246"/>
      <c r="I12" s="246"/>
      <c r="J12" s="246"/>
      <c r="K12" s="246"/>
      <c r="L12" s="246"/>
      <c r="M12" s="247"/>
      <c r="N12" s="250" t="s">
        <v>388</v>
      </c>
      <c r="O12" s="251"/>
      <c r="P12" s="251"/>
      <c r="Q12" s="251"/>
      <c r="R12" s="251"/>
      <c r="S12" s="251"/>
      <c r="T12" s="251"/>
      <c r="U12" s="251"/>
      <c r="V12" s="251"/>
      <c r="W12" s="251"/>
      <c r="X12" s="251"/>
      <c r="Y12" s="251"/>
      <c r="Z12" s="251"/>
      <c r="AA12" s="251"/>
    </row>
    <row r="13" spans="1:27" ht="67.900000000000006" customHeight="1">
      <c r="A13" s="102"/>
      <c r="B13" s="241"/>
      <c r="C13" s="244"/>
      <c r="D13" s="244"/>
      <c r="E13" s="244"/>
      <c r="F13" s="244"/>
      <c r="G13" s="242"/>
      <c r="H13" s="248"/>
      <c r="I13" s="248"/>
      <c r="J13" s="248"/>
      <c r="K13" s="248"/>
      <c r="L13" s="248"/>
      <c r="M13" s="249"/>
      <c r="N13" s="206">
        <v>2015</v>
      </c>
      <c r="O13" s="207"/>
      <c r="P13" s="252">
        <v>2016</v>
      </c>
      <c r="Q13" s="252"/>
      <c r="R13" s="206">
        <v>2017</v>
      </c>
      <c r="S13" s="207"/>
      <c r="T13" s="206">
        <v>2018</v>
      </c>
      <c r="U13" s="207"/>
      <c r="V13" s="206">
        <v>2019</v>
      </c>
      <c r="W13" s="207"/>
      <c r="X13" s="206">
        <v>2020</v>
      </c>
      <c r="Y13" s="207"/>
      <c r="Z13" s="257" t="s">
        <v>19</v>
      </c>
      <c r="AA13" s="258"/>
    </row>
    <row r="14" spans="1:27" ht="42" customHeight="1">
      <c r="A14" s="102"/>
      <c r="B14" s="241"/>
      <c r="C14" s="244"/>
      <c r="D14" s="244"/>
      <c r="E14" s="244"/>
      <c r="F14" s="244"/>
      <c r="G14" s="273" t="s">
        <v>12</v>
      </c>
      <c r="H14" s="275" t="s">
        <v>13</v>
      </c>
      <c r="I14" s="273" t="s">
        <v>14</v>
      </c>
      <c r="J14" s="219" t="s">
        <v>353</v>
      </c>
      <c r="K14" s="219" t="s">
        <v>16</v>
      </c>
      <c r="L14" s="219" t="s">
        <v>351</v>
      </c>
      <c r="M14" s="219" t="s">
        <v>17</v>
      </c>
      <c r="N14" s="208"/>
      <c r="O14" s="209"/>
      <c r="P14" s="253"/>
      <c r="Q14" s="253"/>
      <c r="R14" s="208"/>
      <c r="S14" s="209"/>
      <c r="T14" s="208"/>
      <c r="U14" s="209"/>
      <c r="V14" s="208"/>
      <c r="W14" s="209"/>
      <c r="X14" s="208"/>
      <c r="Y14" s="209"/>
      <c r="Z14" s="259"/>
      <c r="AA14" s="260"/>
    </row>
    <row r="15" spans="1:27" ht="78" customHeight="1">
      <c r="A15" s="102"/>
      <c r="B15" s="242"/>
      <c r="C15" s="245"/>
      <c r="D15" s="245"/>
      <c r="E15" s="245"/>
      <c r="F15" s="245"/>
      <c r="G15" s="274"/>
      <c r="H15" s="276"/>
      <c r="I15" s="274"/>
      <c r="J15" s="220"/>
      <c r="K15" s="220"/>
      <c r="L15" s="220"/>
      <c r="M15" s="220"/>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64"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65"/>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5"/>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5"/>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5"/>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5"/>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5"/>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5"/>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5"/>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5"/>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5"/>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5"/>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5"/>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5"/>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5"/>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5"/>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5"/>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5"/>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5"/>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5"/>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5"/>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5"/>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5"/>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5"/>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5"/>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5"/>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5"/>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5"/>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5"/>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5"/>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66"/>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4"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5"/>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5"/>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5"/>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5"/>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5"/>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5"/>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5"/>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66"/>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c r="B58" s="261" t="s">
        <v>309</v>
      </c>
      <c r="C58" s="262"/>
      <c r="D58" s="262"/>
      <c r="E58" s="262"/>
      <c r="F58" s="262"/>
      <c r="G58" s="262"/>
      <c r="H58" s="262"/>
      <c r="I58" s="262"/>
      <c r="J58" s="262"/>
      <c r="K58" s="262"/>
      <c r="L58" s="262"/>
      <c r="M58" s="263"/>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67" t="s">
        <v>400</v>
      </c>
      <c r="C60" s="16"/>
      <c r="D60" s="221"/>
      <c r="E60" s="222"/>
      <c r="F60" s="222"/>
      <c r="G60" s="222"/>
      <c r="H60" s="222"/>
      <c r="I60" s="222"/>
      <c r="J60" s="222"/>
      <c r="K60" s="222"/>
      <c r="L60" s="222"/>
      <c r="M60" s="223"/>
      <c r="N60" s="57"/>
      <c r="O60" s="65"/>
      <c r="P60" s="57"/>
      <c r="Q60" s="57"/>
      <c r="R60" s="57"/>
      <c r="S60" s="57"/>
      <c r="T60" s="57"/>
      <c r="U60" s="57"/>
      <c r="V60" s="57"/>
      <c r="W60" s="57"/>
      <c r="X60" s="57"/>
      <c r="Y60" s="57"/>
      <c r="Z60" s="70"/>
      <c r="AA60" s="67"/>
    </row>
    <row r="61" spans="2:27">
      <c r="B61" s="268"/>
      <c r="C61" s="16"/>
      <c r="D61" s="224"/>
      <c r="E61" s="225"/>
      <c r="F61" s="225"/>
      <c r="G61" s="225"/>
      <c r="H61" s="225"/>
      <c r="I61" s="225"/>
      <c r="J61" s="225"/>
      <c r="K61" s="225"/>
      <c r="L61" s="225"/>
      <c r="M61" s="226"/>
      <c r="N61" s="57"/>
      <c r="O61" s="65"/>
      <c r="P61" s="57"/>
      <c r="Q61" s="57"/>
      <c r="R61" s="57"/>
      <c r="S61" s="57"/>
      <c r="T61" s="57"/>
      <c r="U61" s="57"/>
      <c r="V61" s="57"/>
      <c r="W61" s="57"/>
      <c r="X61" s="57"/>
      <c r="Y61" s="57"/>
      <c r="Z61" s="70"/>
      <c r="AA61" s="67"/>
    </row>
    <row r="62" spans="2:27">
      <c r="B62" s="268"/>
      <c r="C62" s="16"/>
      <c r="D62" s="224"/>
      <c r="E62" s="225"/>
      <c r="F62" s="225"/>
      <c r="G62" s="225"/>
      <c r="H62" s="225"/>
      <c r="I62" s="225"/>
      <c r="J62" s="225"/>
      <c r="K62" s="225"/>
      <c r="L62" s="225"/>
      <c r="M62" s="226"/>
      <c r="N62" s="57"/>
      <c r="O62" s="65"/>
      <c r="P62" s="57"/>
      <c r="Q62" s="57"/>
      <c r="R62" s="57"/>
      <c r="S62" s="57"/>
      <c r="T62" s="57"/>
      <c r="U62" s="57"/>
      <c r="V62" s="57"/>
      <c r="W62" s="57"/>
      <c r="X62" s="57"/>
      <c r="Y62" s="57"/>
      <c r="Z62" s="70"/>
      <c r="AA62" s="67"/>
    </row>
    <row r="63" spans="2:27">
      <c r="B63" s="268"/>
      <c r="C63" s="16"/>
      <c r="D63" s="224"/>
      <c r="E63" s="225"/>
      <c r="F63" s="225"/>
      <c r="G63" s="225"/>
      <c r="H63" s="225"/>
      <c r="I63" s="225"/>
      <c r="J63" s="225"/>
      <c r="K63" s="225"/>
      <c r="L63" s="225"/>
      <c r="M63" s="226"/>
      <c r="N63" s="57"/>
      <c r="O63" s="65"/>
      <c r="P63" s="57"/>
      <c r="Q63" s="57"/>
      <c r="R63" s="57"/>
      <c r="S63" s="57"/>
      <c r="T63" s="57"/>
      <c r="U63" s="57"/>
      <c r="V63" s="57"/>
      <c r="W63" s="57"/>
      <c r="X63" s="57"/>
      <c r="Y63" s="57"/>
      <c r="Z63" s="70"/>
      <c r="AA63" s="67"/>
    </row>
    <row r="64" spans="2:27">
      <c r="B64" s="268"/>
      <c r="C64" s="16"/>
      <c r="D64" s="224"/>
      <c r="E64" s="225"/>
      <c r="F64" s="225"/>
      <c r="G64" s="225"/>
      <c r="H64" s="225"/>
      <c r="I64" s="225"/>
      <c r="J64" s="225"/>
      <c r="K64" s="225"/>
      <c r="L64" s="225"/>
      <c r="M64" s="226"/>
      <c r="N64" s="57"/>
      <c r="O64" s="65"/>
      <c r="P64" s="57"/>
      <c r="Q64" s="57"/>
      <c r="R64" s="57"/>
      <c r="S64" s="57"/>
      <c r="T64" s="57"/>
      <c r="U64" s="57"/>
      <c r="V64" s="57"/>
      <c r="W64" s="57"/>
      <c r="X64" s="57"/>
      <c r="Y64" s="57"/>
      <c r="Z64" s="70"/>
      <c r="AA64" s="67"/>
    </row>
    <row r="65" spans="2:27">
      <c r="B65" s="268"/>
      <c r="C65" s="16"/>
      <c r="D65" s="224"/>
      <c r="E65" s="225"/>
      <c r="F65" s="225"/>
      <c r="G65" s="225"/>
      <c r="H65" s="225"/>
      <c r="I65" s="225"/>
      <c r="J65" s="225"/>
      <c r="K65" s="225"/>
      <c r="L65" s="225"/>
      <c r="M65" s="226"/>
      <c r="N65" s="57"/>
      <c r="O65" s="65"/>
      <c r="P65" s="57"/>
      <c r="Q65" s="57"/>
      <c r="R65" s="57"/>
      <c r="S65" s="57"/>
      <c r="T65" s="57"/>
      <c r="U65" s="57"/>
      <c r="V65" s="57"/>
      <c r="W65" s="57"/>
      <c r="X65" s="57"/>
      <c r="Y65" s="57"/>
      <c r="Z65" s="70"/>
      <c r="AA65" s="67"/>
    </row>
    <row r="66" spans="2:27">
      <c r="B66" s="268"/>
      <c r="C66" s="16"/>
      <c r="D66" s="224"/>
      <c r="E66" s="225"/>
      <c r="F66" s="225"/>
      <c r="G66" s="225"/>
      <c r="H66" s="225"/>
      <c r="I66" s="225"/>
      <c r="J66" s="225"/>
      <c r="K66" s="225"/>
      <c r="L66" s="225"/>
      <c r="M66" s="226"/>
      <c r="N66" s="57"/>
      <c r="O66" s="65"/>
      <c r="P66" s="57"/>
      <c r="Q66" s="57"/>
      <c r="R66" s="57"/>
      <c r="S66" s="57"/>
      <c r="T66" s="57"/>
      <c r="U66" s="57"/>
      <c r="V66" s="57"/>
      <c r="W66" s="57"/>
      <c r="X66" s="57"/>
      <c r="Y66" s="57"/>
      <c r="Z66" s="70"/>
      <c r="AA66" s="67"/>
    </row>
    <row r="67" spans="2:27">
      <c r="B67" s="268"/>
      <c r="C67" s="16"/>
      <c r="D67" s="224"/>
      <c r="E67" s="225"/>
      <c r="F67" s="225"/>
      <c r="G67" s="225"/>
      <c r="H67" s="225"/>
      <c r="I67" s="225"/>
      <c r="J67" s="225"/>
      <c r="K67" s="225"/>
      <c r="L67" s="225"/>
      <c r="M67" s="226"/>
      <c r="N67" s="57"/>
      <c r="O67" s="65"/>
      <c r="P67" s="57"/>
      <c r="Q67" s="57"/>
      <c r="R67" s="57"/>
      <c r="S67" s="57"/>
      <c r="T67" s="57"/>
      <c r="U67" s="57"/>
      <c r="V67" s="57"/>
      <c r="W67" s="57"/>
      <c r="X67" s="57"/>
      <c r="Y67" s="57"/>
      <c r="Z67" s="70"/>
      <c r="AA67" s="67"/>
    </row>
    <row r="68" spans="2:27">
      <c r="B68" s="268"/>
      <c r="C68" s="16"/>
      <c r="D68" s="224"/>
      <c r="E68" s="225"/>
      <c r="F68" s="225"/>
      <c r="G68" s="225"/>
      <c r="H68" s="225"/>
      <c r="I68" s="225"/>
      <c r="J68" s="225"/>
      <c r="K68" s="225"/>
      <c r="L68" s="225"/>
      <c r="M68" s="226"/>
      <c r="N68" s="57"/>
      <c r="O68" s="65"/>
      <c r="P68" s="57"/>
      <c r="Q68" s="57"/>
      <c r="R68" s="57"/>
      <c r="S68" s="57"/>
      <c r="T68" s="57"/>
      <c r="U68" s="57"/>
      <c r="V68" s="57"/>
      <c r="W68" s="57"/>
      <c r="X68" s="57"/>
      <c r="Y68" s="57"/>
      <c r="Z68" s="70"/>
      <c r="AA68" s="67"/>
    </row>
    <row r="69" spans="2:27">
      <c r="B69" s="268"/>
      <c r="C69" s="16"/>
      <c r="D69" s="224"/>
      <c r="E69" s="225"/>
      <c r="F69" s="225"/>
      <c r="G69" s="225"/>
      <c r="H69" s="225"/>
      <c r="I69" s="225"/>
      <c r="J69" s="225"/>
      <c r="K69" s="225"/>
      <c r="L69" s="225"/>
      <c r="M69" s="226"/>
      <c r="N69" s="57"/>
      <c r="O69" s="65"/>
      <c r="P69" s="57"/>
      <c r="Q69" s="57"/>
      <c r="R69" s="57"/>
      <c r="S69" s="57"/>
      <c r="T69" s="57"/>
      <c r="U69" s="57"/>
      <c r="V69" s="57"/>
      <c r="W69" s="57"/>
      <c r="X69" s="57"/>
      <c r="Y69" s="57"/>
      <c r="Z69" s="70"/>
      <c r="AA69" s="67"/>
    </row>
    <row r="70" spans="2:27">
      <c r="B70" s="268"/>
      <c r="C70" s="16"/>
      <c r="D70" s="224"/>
      <c r="E70" s="225"/>
      <c r="F70" s="225"/>
      <c r="G70" s="225"/>
      <c r="H70" s="225"/>
      <c r="I70" s="225"/>
      <c r="J70" s="225"/>
      <c r="K70" s="225"/>
      <c r="L70" s="225"/>
      <c r="M70" s="226"/>
      <c r="N70" s="57"/>
      <c r="O70" s="65"/>
      <c r="P70" s="57"/>
      <c r="Q70" s="57"/>
      <c r="R70" s="57"/>
      <c r="S70" s="57"/>
      <c r="T70" s="57"/>
      <c r="U70" s="57"/>
      <c r="V70" s="57"/>
      <c r="W70" s="57"/>
      <c r="X70" s="57"/>
      <c r="Y70" s="57"/>
      <c r="Z70" s="70"/>
      <c r="AA70" s="67"/>
    </row>
    <row r="71" spans="2:27">
      <c r="B71" s="268"/>
      <c r="C71" s="16"/>
      <c r="D71" s="224"/>
      <c r="E71" s="225"/>
      <c r="F71" s="225"/>
      <c r="G71" s="225"/>
      <c r="H71" s="225"/>
      <c r="I71" s="225"/>
      <c r="J71" s="225"/>
      <c r="K71" s="225"/>
      <c r="L71" s="225"/>
      <c r="M71" s="226"/>
      <c r="N71" s="57"/>
      <c r="O71" s="65"/>
      <c r="P71" s="57"/>
      <c r="Q71" s="57"/>
      <c r="R71" s="57"/>
      <c r="S71" s="57"/>
      <c r="T71" s="57"/>
      <c r="U71" s="57"/>
      <c r="V71" s="57"/>
      <c r="W71" s="57"/>
      <c r="X71" s="57"/>
      <c r="Y71" s="57"/>
      <c r="Z71" s="70"/>
      <c r="AA71" s="67"/>
    </row>
    <row r="72" spans="2:27">
      <c r="B72" s="268"/>
      <c r="C72" s="16"/>
      <c r="D72" s="224"/>
      <c r="E72" s="225"/>
      <c r="F72" s="225"/>
      <c r="G72" s="225"/>
      <c r="H72" s="225"/>
      <c r="I72" s="225"/>
      <c r="J72" s="225"/>
      <c r="K72" s="225"/>
      <c r="L72" s="225"/>
      <c r="M72" s="226"/>
      <c r="N72" s="57"/>
      <c r="O72" s="65"/>
      <c r="P72" s="57"/>
      <c r="Q72" s="57"/>
      <c r="R72" s="57"/>
      <c r="S72" s="57"/>
      <c r="T72" s="57"/>
      <c r="U72" s="57"/>
      <c r="V72" s="57"/>
      <c r="W72" s="57"/>
      <c r="X72" s="57"/>
      <c r="Y72" s="57"/>
      <c r="Z72" s="70"/>
      <c r="AA72" s="67"/>
    </row>
    <row r="73" spans="2:27">
      <c r="B73" s="268"/>
      <c r="C73" s="16"/>
      <c r="D73" s="224"/>
      <c r="E73" s="225"/>
      <c r="F73" s="225"/>
      <c r="G73" s="225"/>
      <c r="H73" s="225"/>
      <c r="I73" s="225"/>
      <c r="J73" s="225"/>
      <c r="K73" s="225"/>
      <c r="L73" s="225"/>
      <c r="M73" s="226"/>
      <c r="N73" s="57"/>
      <c r="O73" s="65"/>
      <c r="P73" s="57"/>
      <c r="Q73" s="57"/>
      <c r="R73" s="57"/>
      <c r="S73" s="57"/>
      <c r="T73" s="57"/>
      <c r="U73" s="57"/>
      <c r="V73" s="57"/>
      <c r="W73" s="57"/>
      <c r="X73" s="57"/>
      <c r="Y73" s="57"/>
      <c r="Z73" s="70"/>
      <c r="AA73" s="67"/>
    </row>
    <row r="74" spans="2:27">
      <c r="B74" s="268"/>
      <c r="C74" s="16"/>
      <c r="D74" s="224"/>
      <c r="E74" s="225"/>
      <c r="F74" s="225"/>
      <c r="G74" s="225"/>
      <c r="H74" s="225"/>
      <c r="I74" s="225"/>
      <c r="J74" s="225"/>
      <c r="K74" s="225"/>
      <c r="L74" s="225"/>
      <c r="M74" s="226"/>
      <c r="N74" s="57"/>
      <c r="O74" s="65"/>
      <c r="P74" s="57"/>
      <c r="Q74" s="57"/>
      <c r="R74" s="57"/>
      <c r="S74" s="57"/>
      <c r="T74" s="57"/>
      <c r="U74" s="57"/>
      <c r="V74" s="57"/>
      <c r="W74" s="57"/>
      <c r="X74" s="57"/>
      <c r="Y74" s="57"/>
      <c r="Z74" s="70"/>
      <c r="AA74" s="67"/>
    </row>
    <row r="75" spans="2:27">
      <c r="B75" s="269"/>
      <c r="C75" s="16"/>
      <c r="D75" s="227"/>
      <c r="E75" s="228"/>
      <c r="F75" s="228"/>
      <c r="G75" s="228"/>
      <c r="H75" s="228"/>
      <c r="I75" s="228"/>
      <c r="J75" s="228"/>
      <c r="K75" s="228"/>
      <c r="L75" s="228"/>
      <c r="M75" s="229"/>
      <c r="N75" s="57"/>
      <c r="O75" s="65"/>
      <c r="P75" s="57"/>
      <c r="Q75" s="57"/>
      <c r="R75" s="57"/>
      <c r="S75" s="57"/>
      <c r="T75" s="57"/>
      <c r="U75" s="57"/>
      <c r="V75" s="57"/>
      <c r="W75" s="57"/>
      <c r="X75" s="57"/>
      <c r="Y75" s="57"/>
      <c r="Z75" s="70"/>
      <c r="AA75" s="67"/>
    </row>
    <row r="76" spans="2:27" ht="22.9" customHeight="1">
      <c r="B76" s="270" t="s">
        <v>401</v>
      </c>
      <c r="C76" s="271"/>
      <c r="D76" s="271"/>
      <c r="E76" s="271"/>
      <c r="F76" s="271"/>
      <c r="G76" s="271"/>
      <c r="H76" s="271"/>
      <c r="I76" s="271"/>
      <c r="J76" s="271"/>
      <c r="K76" s="271"/>
      <c r="L76" s="271"/>
      <c r="M76" s="272"/>
      <c r="N76" s="61">
        <f>SUM(N60:N75)</f>
        <v>0</v>
      </c>
      <c r="O76" s="66">
        <f>SUM(O60:O75)</f>
        <v>0</v>
      </c>
      <c r="P76" s="57"/>
      <c r="Q76" s="57"/>
      <c r="R76" s="57"/>
      <c r="S76" s="57"/>
      <c r="T76" s="57"/>
      <c r="U76" s="57"/>
      <c r="V76" s="57"/>
      <c r="W76" s="57"/>
      <c r="X76" s="57"/>
      <c r="Y76" s="57"/>
      <c r="Z76" s="21">
        <f>SUM(Z60:Z75)</f>
        <v>0</v>
      </c>
      <c r="AA76" s="66">
        <f>SUM(AA60:AA75)</f>
        <v>0</v>
      </c>
    </row>
    <row r="77" spans="2:27" ht="22.9"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c r="B78" s="270" t="s">
        <v>336</v>
      </c>
      <c r="C78" s="271"/>
      <c r="D78" s="271"/>
      <c r="E78" s="271"/>
      <c r="F78" s="271"/>
      <c r="G78" s="271"/>
      <c r="H78" s="271"/>
      <c r="I78" s="271"/>
      <c r="J78" s="271"/>
      <c r="K78" s="271"/>
      <c r="L78" s="271"/>
      <c r="M78" s="272"/>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4" t="s">
        <v>310</v>
      </c>
      <c r="C80" s="255"/>
      <c r="D80" s="255"/>
      <c r="E80" s="255"/>
      <c r="F80" s="255"/>
      <c r="G80" s="255"/>
      <c r="H80" s="255"/>
      <c r="I80" s="255"/>
      <c r="J80" s="255"/>
      <c r="K80" s="255"/>
      <c r="L80" s="255"/>
      <c r="M80" s="256"/>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54" t="s">
        <v>354</v>
      </c>
      <c r="C82" s="255"/>
      <c r="D82" s="255"/>
      <c r="E82" s="255"/>
      <c r="F82" s="255"/>
      <c r="G82" s="255"/>
      <c r="H82" s="255"/>
      <c r="I82" s="255"/>
      <c r="J82" s="255"/>
      <c r="K82" s="255"/>
      <c r="L82" s="255"/>
      <c r="M82" s="256"/>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3" priority="1" operator="containsText" text="TRUE">
      <formula>NOT(ISERROR(SEARCH("TRUE",O82)))</formula>
    </cfRule>
    <cfRule type="containsText" dxfId="2"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H17" sqref="H17"/>
    </sheetView>
  </sheetViews>
  <sheetFormatPr defaultColWidth="9.140625" defaultRowHeight="1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c r="A1" s="4" t="s">
        <v>391</v>
      </c>
      <c r="B1" s="4" t="s">
        <v>385</v>
      </c>
    </row>
    <row r="2" spans="1:27" ht="17.45" customHeight="1">
      <c r="A2" s="102"/>
      <c r="B2" s="210"/>
      <c r="C2" s="210"/>
      <c r="D2" s="210"/>
      <c r="E2" s="210"/>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c r="A3" s="102"/>
      <c r="B3" s="211" t="s">
        <v>305</v>
      </c>
      <c r="C3" s="212"/>
      <c r="D3" s="212"/>
      <c r="E3" s="212"/>
      <c r="F3" s="212"/>
      <c r="G3" s="212"/>
      <c r="H3" s="212"/>
      <c r="I3" s="212"/>
      <c r="J3" s="212"/>
      <c r="K3" s="212"/>
      <c r="L3" s="213"/>
      <c r="M3" s="102"/>
      <c r="N3" s="102"/>
      <c r="O3" s="102"/>
      <c r="P3" s="102"/>
      <c r="Q3" s="102"/>
      <c r="R3" s="102"/>
      <c r="S3" s="102"/>
      <c r="T3" s="102"/>
      <c r="U3" s="102"/>
      <c r="V3" s="102"/>
      <c r="W3" s="102"/>
      <c r="X3" s="102"/>
      <c r="Y3" s="102"/>
      <c r="Z3" s="102"/>
      <c r="AA3" s="102"/>
    </row>
    <row r="4" spans="1:27" ht="27.6" customHeight="1">
      <c r="A4" s="102"/>
      <c r="B4" s="106" t="s">
        <v>323</v>
      </c>
      <c r="C4" s="214" t="s">
        <v>384</v>
      </c>
      <c r="D4" s="215"/>
      <c r="E4" s="215"/>
      <c r="F4" s="215"/>
      <c r="G4" s="215"/>
      <c r="H4" s="215"/>
      <c r="I4" s="215"/>
      <c r="J4" s="215"/>
      <c r="K4" s="215"/>
      <c r="L4" s="216"/>
      <c r="M4" s="217"/>
      <c r="N4" s="218"/>
      <c r="O4" s="218"/>
      <c r="P4" s="218"/>
      <c r="Q4" s="218"/>
      <c r="R4" s="218"/>
      <c r="S4" s="218"/>
      <c r="T4" s="218"/>
      <c r="U4" s="218"/>
      <c r="V4" s="218"/>
      <c r="W4" s="102"/>
      <c r="X4" s="102"/>
      <c r="Y4" s="102"/>
      <c r="Z4" s="102"/>
      <c r="AA4" s="102"/>
    </row>
    <row r="5" spans="1:27" ht="43.9" customHeight="1">
      <c r="A5" s="102"/>
      <c r="B5" s="106" t="s">
        <v>324</v>
      </c>
      <c r="C5" s="215" t="s">
        <v>386</v>
      </c>
      <c r="D5" s="215"/>
      <c r="E5" s="215"/>
      <c r="F5" s="215"/>
      <c r="G5" s="215"/>
      <c r="H5" s="215"/>
      <c r="I5" s="215"/>
      <c r="J5" s="215"/>
      <c r="K5" s="215"/>
      <c r="L5" s="216"/>
      <c r="M5" s="217"/>
      <c r="N5" s="218"/>
      <c r="O5" s="218"/>
      <c r="P5" s="218"/>
      <c r="Q5" s="218"/>
      <c r="R5" s="218"/>
      <c r="S5" s="218"/>
      <c r="T5" s="218"/>
      <c r="U5" s="218"/>
      <c r="V5" s="218"/>
      <c r="W5" s="102"/>
      <c r="X5" s="102"/>
      <c r="Y5" s="102"/>
      <c r="Z5" s="102"/>
      <c r="AA5" s="102"/>
    </row>
    <row r="6" spans="1:27" ht="55.9" customHeight="1">
      <c r="A6" s="102"/>
      <c r="B6" s="107" t="s">
        <v>325</v>
      </c>
      <c r="C6" s="230" t="s">
        <v>387</v>
      </c>
      <c r="D6" s="231"/>
      <c r="E6" s="231"/>
      <c r="F6" s="231"/>
      <c r="G6" s="231"/>
      <c r="H6" s="231"/>
      <c r="I6" s="231"/>
      <c r="J6" s="231"/>
      <c r="K6" s="231"/>
      <c r="L6" s="232"/>
      <c r="M6" s="233"/>
      <c r="N6" s="234"/>
      <c r="O6" s="234"/>
      <c r="P6" s="234"/>
      <c r="Q6" s="234"/>
      <c r="R6" s="234"/>
      <c r="S6" s="234"/>
      <c r="T6" s="234"/>
      <c r="U6" s="234"/>
      <c r="V6" s="234"/>
      <c r="W6" s="102"/>
      <c r="X6" s="102"/>
      <c r="Y6" s="102"/>
      <c r="Z6" s="102"/>
      <c r="AA6" s="102"/>
    </row>
    <row r="7" spans="1:27" ht="41.45" customHeight="1">
      <c r="A7" s="102"/>
      <c r="B7" s="107" t="s">
        <v>337</v>
      </c>
      <c r="C7" s="235" t="s">
        <v>504</v>
      </c>
      <c r="D7" s="236"/>
      <c r="E7" s="236"/>
      <c r="F7" s="236"/>
      <c r="G7" s="236"/>
      <c r="H7" s="236"/>
      <c r="I7" s="236"/>
      <c r="J7" s="236"/>
      <c r="K7" s="236"/>
      <c r="L7" s="237"/>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465</v>
      </c>
      <c r="C9" s="79" t="str">
        <f>IF('A. General Information'!L13="","",'A. General Information'!L13)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c r="A11" s="102"/>
      <c r="B11" s="238" t="s">
        <v>306</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row>
    <row r="12" spans="1:27" ht="34.15" customHeight="1">
      <c r="A12" s="102"/>
      <c r="B12" s="240" t="s">
        <v>10</v>
      </c>
      <c r="C12" s="243" t="s">
        <v>495</v>
      </c>
      <c r="D12" s="243" t="s">
        <v>496</v>
      </c>
      <c r="E12" s="243" t="s">
        <v>497</v>
      </c>
      <c r="F12" s="243" t="s">
        <v>451</v>
      </c>
      <c r="G12" s="240" t="s">
        <v>356</v>
      </c>
      <c r="H12" s="246"/>
      <c r="I12" s="246"/>
      <c r="J12" s="246"/>
      <c r="K12" s="246"/>
      <c r="L12" s="246"/>
      <c r="M12" s="247"/>
      <c r="N12" s="250" t="s">
        <v>388</v>
      </c>
      <c r="O12" s="251"/>
      <c r="P12" s="251"/>
      <c r="Q12" s="251"/>
      <c r="R12" s="251"/>
      <c r="S12" s="251"/>
      <c r="T12" s="251"/>
      <c r="U12" s="251"/>
      <c r="V12" s="251"/>
      <c r="W12" s="251"/>
      <c r="X12" s="251"/>
      <c r="Y12" s="251"/>
      <c r="Z12" s="251"/>
      <c r="AA12" s="251"/>
    </row>
    <row r="13" spans="1:27" ht="67.900000000000006" customHeight="1">
      <c r="A13" s="102"/>
      <c r="B13" s="241"/>
      <c r="C13" s="244"/>
      <c r="D13" s="244"/>
      <c r="E13" s="244"/>
      <c r="F13" s="244"/>
      <c r="G13" s="242"/>
      <c r="H13" s="248"/>
      <c r="I13" s="248"/>
      <c r="J13" s="248"/>
      <c r="K13" s="248"/>
      <c r="L13" s="248"/>
      <c r="M13" s="249"/>
      <c r="N13" s="206">
        <v>2015</v>
      </c>
      <c r="O13" s="207"/>
      <c r="P13" s="252">
        <v>2016</v>
      </c>
      <c r="Q13" s="252"/>
      <c r="R13" s="206">
        <v>2017</v>
      </c>
      <c r="S13" s="207"/>
      <c r="T13" s="206">
        <v>2018</v>
      </c>
      <c r="U13" s="207"/>
      <c r="V13" s="206">
        <v>2019</v>
      </c>
      <c r="W13" s="207"/>
      <c r="X13" s="206">
        <v>2020</v>
      </c>
      <c r="Y13" s="207"/>
      <c r="Z13" s="257" t="s">
        <v>19</v>
      </c>
      <c r="AA13" s="258"/>
    </row>
    <row r="14" spans="1:27" ht="42" customHeight="1">
      <c r="A14" s="102"/>
      <c r="B14" s="241"/>
      <c r="C14" s="244"/>
      <c r="D14" s="244"/>
      <c r="E14" s="244"/>
      <c r="F14" s="244"/>
      <c r="G14" s="273" t="s">
        <v>12</v>
      </c>
      <c r="H14" s="275" t="s">
        <v>13</v>
      </c>
      <c r="I14" s="273" t="s">
        <v>14</v>
      </c>
      <c r="J14" s="219" t="s">
        <v>353</v>
      </c>
      <c r="K14" s="219" t="s">
        <v>16</v>
      </c>
      <c r="L14" s="219" t="s">
        <v>351</v>
      </c>
      <c r="M14" s="219" t="s">
        <v>17</v>
      </c>
      <c r="N14" s="208"/>
      <c r="O14" s="209"/>
      <c r="P14" s="253"/>
      <c r="Q14" s="253"/>
      <c r="R14" s="208"/>
      <c r="S14" s="209"/>
      <c r="T14" s="208"/>
      <c r="U14" s="209"/>
      <c r="V14" s="208"/>
      <c r="W14" s="209"/>
      <c r="X14" s="208"/>
      <c r="Y14" s="209"/>
      <c r="Z14" s="259"/>
      <c r="AA14" s="260"/>
    </row>
    <row r="15" spans="1:27" ht="78" customHeight="1">
      <c r="A15" s="102"/>
      <c r="B15" s="242"/>
      <c r="C15" s="245"/>
      <c r="D15" s="245"/>
      <c r="E15" s="245"/>
      <c r="F15" s="245"/>
      <c r="G15" s="274"/>
      <c r="H15" s="276"/>
      <c r="I15" s="274"/>
      <c r="J15" s="220"/>
      <c r="K15" s="220"/>
      <c r="L15" s="220"/>
      <c r="M15" s="220"/>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64"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65"/>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5"/>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5"/>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5"/>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5"/>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5"/>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5"/>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5"/>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5"/>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5"/>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5"/>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5"/>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5"/>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5"/>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5"/>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5"/>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5"/>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5"/>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5"/>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5"/>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5"/>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5"/>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5"/>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5"/>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5"/>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5"/>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5"/>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5"/>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5"/>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66"/>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4"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5"/>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5"/>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5"/>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5"/>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5"/>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5"/>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5"/>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66"/>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c r="B58" s="261" t="s">
        <v>309</v>
      </c>
      <c r="C58" s="262"/>
      <c r="D58" s="262"/>
      <c r="E58" s="262"/>
      <c r="F58" s="262"/>
      <c r="G58" s="262"/>
      <c r="H58" s="262"/>
      <c r="I58" s="262"/>
      <c r="J58" s="262"/>
      <c r="K58" s="262"/>
      <c r="L58" s="262"/>
      <c r="M58" s="263"/>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67" t="s">
        <v>400</v>
      </c>
      <c r="C60" s="16"/>
      <c r="D60" s="221"/>
      <c r="E60" s="222"/>
      <c r="F60" s="222"/>
      <c r="G60" s="222"/>
      <c r="H60" s="222"/>
      <c r="I60" s="222"/>
      <c r="J60" s="222"/>
      <c r="K60" s="222"/>
      <c r="L60" s="222"/>
      <c r="M60" s="223"/>
      <c r="N60" s="57"/>
      <c r="O60" s="65"/>
      <c r="P60" s="57"/>
      <c r="Q60" s="57"/>
      <c r="R60" s="57"/>
      <c r="S60" s="57"/>
      <c r="T60" s="57"/>
      <c r="U60" s="57"/>
      <c r="V60" s="57"/>
      <c r="W60" s="57"/>
      <c r="X60" s="57"/>
      <c r="Y60" s="57"/>
      <c r="Z60" s="70"/>
      <c r="AA60" s="67"/>
    </row>
    <row r="61" spans="2:27">
      <c r="B61" s="268"/>
      <c r="C61" s="16"/>
      <c r="D61" s="224"/>
      <c r="E61" s="225"/>
      <c r="F61" s="225"/>
      <c r="G61" s="225"/>
      <c r="H61" s="225"/>
      <c r="I61" s="225"/>
      <c r="J61" s="225"/>
      <c r="K61" s="225"/>
      <c r="L61" s="225"/>
      <c r="M61" s="226"/>
      <c r="N61" s="57"/>
      <c r="O61" s="65"/>
      <c r="P61" s="57"/>
      <c r="Q61" s="57"/>
      <c r="R61" s="57"/>
      <c r="S61" s="57"/>
      <c r="T61" s="57"/>
      <c r="U61" s="57"/>
      <c r="V61" s="57"/>
      <c r="W61" s="57"/>
      <c r="X61" s="57"/>
      <c r="Y61" s="57"/>
      <c r="Z61" s="70"/>
      <c r="AA61" s="67"/>
    </row>
    <row r="62" spans="2:27">
      <c r="B62" s="268"/>
      <c r="C62" s="16"/>
      <c r="D62" s="224"/>
      <c r="E62" s="225"/>
      <c r="F62" s="225"/>
      <c r="G62" s="225"/>
      <c r="H62" s="225"/>
      <c r="I62" s="225"/>
      <c r="J62" s="225"/>
      <c r="K62" s="225"/>
      <c r="L62" s="225"/>
      <c r="M62" s="226"/>
      <c r="N62" s="57"/>
      <c r="O62" s="65"/>
      <c r="P62" s="57"/>
      <c r="Q62" s="57"/>
      <c r="R62" s="57"/>
      <c r="S62" s="57"/>
      <c r="T62" s="57"/>
      <c r="U62" s="57"/>
      <c r="V62" s="57"/>
      <c r="W62" s="57"/>
      <c r="X62" s="57"/>
      <c r="Y62" s="57"/>
      <c r="Z62" s="70"/>
      <c r="AA62" s="67"/>
    </row>
    <row r="63" spans="2:27">
      <c r="B63" s="268"/>
      <c r="C63" s="16"/>
      <c r="D63" s="224"/>
      <c r="E63" s="225"/>
      <c r="F63" s="225"/>
      <c r="G63" s="225"/>
      <c r="H63" s="225"/>
      <c r="I63" s="225"/>
      <c r="J63" s="225"/>
      <c r="K63" s="225"/>
      <c r="L63" s="225"/>
      <c r="M63" s="226"/>
      <c r="N63" s="57"/>
      <c r="O63" s="65"/>
      <c r="P63" s="57"/>
      <c r="Q63" s="57"/>
      <c r="R63" s="57"/>
      <c r="S63" s="57"/>
      <c r="T63" s="57"/>
      <c r="U63" s="57"/>
      <c r="V63" s="57"/>
      <c r="W63" s="57"/>
      <c r="X63" s="57"/>
      <c r="Y63" s="57"/>
      <c r="Z63" s="70"/>
      <c r="AA63" s="67"/>
    </row>
    <row r="64" spans="2:27">
      <c r="B64" s="268"/>
      <c r="C64" s="16"/>
      <c r="D64" s="224"/>
      <c r="E64" s="225"/>
      <c r="F64" s="225"/>
      <c r="G64" s="225"/>
      <c r="H64" s="225"/>
      <c r="I64" s="225"/>
      <c r="J64" s="225"/>
      <c r="K64" s="225"/>
      <c r="L64" s="225"/>
      <c r="M64" s="226"/>
      <c r="N64" s="57"/>
      <c r="O64" s="65"/>
      <c r="P64" s="57"/>
      <c r="Q64" s="57"/>
      <c r="R64" s="57"/>
      <c r="S64" s="57"/>
      <c r="T64" s="57"/>
      <c r="U64" s="57"/>
      <c r="V64" s="57"/>
      <c r="W64" s="57"/>
      <c r="X64" s="57"/>
      <c r="Y64" s="57"/>
      <c r="Z64" s="70"/>
      <c r="AA64" s="67"/>
    </row>
    <row r="65" spans="2:27">
      <c r="B65" s="268"/>
      <c r="C65" s="16"/>
      <c r="D65" s="224"/>
      <c r="E65" s="225"/>
      <c r="F65" s="225"/>
      <c r="G65" s="225"/>
      <c r="H65" s="225"/>
      <c r="I65" s="225"/>
      <c r="J65" s="225"/>
      <c r="K65" s="225"/>
      <c r="L65" s="225"/>
      <c r="M65" s="226"/>
      <c r="N65" s="57"/>
      <c r="O65" s="65"/>
      <c r="P65" s="57"/>
      <c r="Q65" s="57"/>
      <c r="R65" s="57"/>
      <c r="S65" s="57"/>
      <c r="T65" s="57"/>
      <c r="U65" s="57"/>
      <c r="V65" s="57"/>
      <c r="W65" s="57"/>
      <c r="X65" s="57"/>
      <c r="Y65" s="57"/>
      <c r="Z65" s="70"/>
      <c r="AA65" s="67"/>
    </row>
    <row r="66" spans="2:27">
      <c r="B66" s="268"/>
      <c r="C66" s="16"/>
      <c r="D66" s="224"/>
      <c r="E66" s="225"/>
      <c r="F66" s="225"/>
      <c r="G66" s="225"/>
      <c r="H66" s="225"/>
      <c r="I66" s="225"/>
      <c r="J66" s="225"/>
      <c r="K66" s="225"/>
      <c r="L66" s="225"/>
      <c r="M66" s="226"/>
      <c r="N66" s="57"/>
      <c r="O66" s="65"/>
      <c r="P66" s="57"/>
      <c r="Q66" s="57"/>
      <c r="R66" s="57"/>
      <c r="S66" s="57"/>
      <c r="T66" s="57"/>
      <c r="U66" s="57"/>
      <c r="V66" s="57"/>
      <c r="W66" s="57"/>
      <c r="X66" s="57"/>
      <c r="Y66" s="57"/>
      <c r="Z66" s="70"/>
      <c r="AA66" s="67"/>
    </row>
    <row r="67" spans="2:27">
      <c r="B67" s="268"/>
      <c r="C67" s="16"/>
      <c r="D67" s="224"/>
      <c r="E67" s="225"/>
      <c r="F67" s="225"/>
      <c r="G67" s="225"/>
      <c r="H67" s="225"/>
      <c r="I67" s="225"/>
      <c r="J67" s="225"/>
      <c r="K67" s="225"/>
      <c r="L67" s="225"/>
      <c r="M67" s="226"/>
      <c r="N67" s="57"/>
      <c r="O67" s="65"/>
      <c r="P67" s="57"/>
      <c r="Q67" s="57"/>
      <c r="R67" s="57"/>
      <c r="S67" s="57"/>
      <c r="T67" s="57"/>
      <c r="U67" s="57"/>
      <c r="V67" s="57"/>
      <c r="W67" s="57"/>
      <c r="X67" s="57"/>
      <c r="Y67" s="57"/>
      <c r="Z67" s="70"/>
      <c r="AA67" s="67"/>
    </row>
    <row r="68" spans="2:27">
      <c r="B68" s="268"/>
      <c r="C68" s="16"/>
      <c r="D68" s="224"/>
      <c r="E68" s="225"/>
      <c r="F68" s="225"/>
      <c r="G68" s="225"/>
      <c r="H68" s="225"/>
      <c r="I68" s="225"/>
      <c r="J68" s="225"/>
      <c r="K68" s="225"/>
      <c r="L68" s="225"/>
      <c r="M68" s="226"/>
      <c r="N68" s="57"/>
      <c r="O68" s="65"/>
      <c r="P68" s="57"/>
      <c r="Q68" s="57"/>
      <c r="R68" s="57"/>
      <c r="S68" s="57"/>
      <c r="T68" s="57"/>
      <c r="U68" s="57"/>
      <c r="V68" s="57"/>
      <c r="W68" s="57"/>
      <c r="X68" s="57"/>
      <c r="Y68" s="57"/>
      <c r="Z68" s="70"/>
      <c r="AA68" s="67"/>
    </row>
    <row r="69" spans="2:27">
      <c r="B69" s="268"/>
      <c r="C69" s="16"/>
      <c r="D69" s="224"/>
      <c r="E69" s="225"/>
      <c r="F69" s="225"/>
      <c r="G69" s="225"/>
      <c r="H69" s="225"/>
      <c r="I69" s="225"/>
      <c r="J69" s="225"/>
      <c r="K69" s="225"/>
      <c r="L69" s="225"/>
      <c r="M69" s="226"/>
      <c r="N69" s="57"/>
      <c r="O69" s="65"/>
      <c r="P69" s="57"/>
      <c r="Q69" s="57"/>
      <c r="R69" s="57"/>
      <c r="S69" s="57"/>
      <c r="T69" s="57"/>
      <c r="U69" s="57"/>
      <c r="V69" s="57"/>
      <c r="W69" s="57"/>
      <c r="X69" s="57"/>
      <c r="Y69" s="57"/>
      <c r="Z69" s="70"/>
      <c r="AA69" s="67"/>
    </row>
    <row r="70" spans="2:27">
      <c r="B70" s="268"/>
      <c r="C70" s="16"/>
      <c r="D70" s="224"/>
      <c r="E70" s="225"/>
      <c r="F70" s="225"/>
      <c r="G70" s="225"/>
      <c r="H70" s="225"/>
      <c r="I70" s="225"/>
      <c r="J70" s="225"/>
      <c r="K70" s="225"/>
      <c r="L70" s="225"/>
      <c r="M70" s="226"/>
      <c r="N70" s="57"/>
      <c r="O70" s="65"/>
      <c r="P70" s="57"/>
      <c r="Q70" s="57"/>
      <c r="R70" s="57"/>
      <c r="S70" s="57"/>
      <c r="T70" s="57"/>
      <c r="U70" s="57"/>
      <c r="V70" s="57"/>
      <c r="W70" s="57"/>
      <c r="X70" s="57"/>
      <c r="Y70" s="57"/>
      <c r="Z70" s="70"/>
      <c r="AA70" s="67"/>
    </row>
    <row r="71" spans="2:27">
      <c r="B71" s="268"/>
      <c r="C71" s="16"/>
      <c r="D71" s="224"/>
      <c r="E71" s="225"/>
      <c r="F71" s="225"/>
      <c r="G71" s="225"/>
      <c r="H71" s="225"/>
      <c r="I71" s="225"/>
      <c r="J71" s="225"/>
      <c r="K71" s="225"/>
      <c r="L71" s="225"/>
      <c r="M71" s="226"/>
      <c r="N71" s="57"/>
      <c r="O71" s="65"/>
      <c r="P71" s="57"/>
      <c r="Q71" s="57"/>
      <c r="R71" s="57"/>
      <c r="S71" s="57"/>
      <c r="T71" s="57"/>
      <c r="U71" s="57"/>
      <c r="V71" s="57"/>
      <c r="W71" s="57"/>
      <c r="X71" s="57"/>
      <c r="Y71" s="57"/>
      <c r="Z71" s="70"/>
      <c r="AA71" s="67"/>
    </row>
    <row r="72" spans="2:27">
      <c r="B72" s="268"/>
      <c r="C72" s="16"/>
      <c r="D72" s="224"/>
      <c r="E72" s="225"/>
      <c r="F72" s="225"/>
      <c r="G72" s="225"/>
      <c r="H72" s="225"/>
      <c r="I72" s="225"/>
      <c r="J72" s="225"/>
      <c r="K72" s="225"/>
      <c r="L72" s="225"/>
      <c r="M72" s="226"/>
      <c r="N72" s="57"/>
      <c r="O72" s="65"/>
      <c r="P72" s="57"/>
      <c r="Q72" s="57"/>
      <c r="R72" s="57"/>
      <c r="S72" s="57"/>
      <c r="T72" s="57"/>
      <c r="U72" s="57"/>
      <c r="V72" s="57"/>
      <c r="W72" s="57"/>
      <c r="X72" s="57"/>
      <c r="Y72" s="57"/>
      <c r="Z72" s="70"/>
      <c r="AA72" s="67"/>
    </row>
    <row r="73" spans="2:27">
      <c r="B73" s="268"/>
      <c r="C73" s="16"/>
      <c r="D73" s="224"/>
      <c r="E73" s="225"/>
      <c r="F73" s="225"/>
      <c r="G73" s="225"/>
      <c r="H73" s="225"/>
      <c r="I73" s="225"/>
      <c r="J73" s="225"/>
      <c r="K73" s="225"/>
      <c r="L73" s="225"/>
      <c r="M73" s="226"/>
      <c r="N73" s="57"/>
      <c r="O73" s="65"/>
      <c r="P73" s="57"/>
      <c r="Q73" s="57"/>
      <c r="R73" s="57"/>
      <c r="S73" s="57"/>
      <c r="T73" s="57"/>
      <c r="U73" s="57"/>
      <c r="V73" s="57"/>
      <c r="W73" s="57"/>
      <c r="X73" s="57"/>
      <c r="Y73" s="57"/>
      <c r="Z73" s="70"/>
      <c r="AA73" s="67"/>
    </row>
    <row r="74" spans="2:27">
      <c r="B74" s="268"/>
      <c r="C74" s="16"/>
      <c r="D74" s="224"/>
      <c r="E74" s="225"/>
      <c r="F74" s="225"/>
      <c r="G74" s="225"/>
      <c r="H74" s="225"/>
      <c r="I74" s="225"/>
      <c r="J74" s="225"/>
      <c r="K74" s="225"/>
      <c r="L74" s="225"/>
      <c r="M74" s="226"/>
      <c r="N74" s="57"/>
      <c r="O74" s="65"/>
      <c r="P74" s="57"/>
      <c r="Q74" s="57"/>
      <c r="R74" s="57"/>
      <c r="S74" s="57"/>
      <c r="T74" s="57"/>
      <c r="U74" s="57"/>
      <c r="V74" s="57"/>
      <c r="W74" s="57"/>
      <c r="X74" s="57"/>
      <c r="Y74" s="57"/>
      <c r="Z74" s="70"/>
      <c r="AA74" s="67"/>
    </row>
    <row r="75" spans="2:27">
      <c r="B75" s="269"/>
      <c r="C75" s="16"/>
      <c r="D75" s="227"/>
      <c r="E75" s="228"/>
      <c r="F75" s="228"/>
      <c r="G75" s="228"/>
      <c r="H75" s="228"/>
      <c r="I75" s="228"/>
      <c r="J75" s="228"/>
      <c r="K75" s="228"/>
      <c r="L75" s="228"/>
      <c r="M75" s="229"/>
      <c r="N75" s="57"/>
      <c r="O75" s="65"/>
      <c r="P75" s="57"/>
      <c r="Q75" s="57"/>
      <c r="R75" s="57"/>
      <c r="S75" s="57"/>
      <c r="T75" s="57"/>
      <c r="U75" s="57"/>
      <c r="V75" s="57"/>
      <c r="W75" s="57"/>
      <c r="X75" s="57"/>
      <c r="Y75" s="57"/>
      <c r="Z75" s="70"/>
      <c r="AA75" s="67"/>
    </row>
    <row r="76" spans="2:27" ht="22.9" customHeight="1">
      <c r="B76" s="270" t="s">
        <v>401</v>
      </c>
      <c r="C76" s="271"/>
      <c r="D76" s="271"/>
      <c r="E76" s="271"/>
      <c r="F76" s="271"/>
      <c r="G76" s="271"/>
      <c r="H76" s="271"/>
      <c r="I76" s="271"/>
      <c r="J76" s="271"/>
      <c r="K76" s="271"/>
      <c r="L76" s="271"/>
      <c r="M76" s="272"/>
      <c r="N76" s="61">
        <f>SUM(N60:N75)</f>
        <v>0</v>
      </c>
      <c r="O76" s="66">
        <f>SUM(O60:O75)</f>
        <v>0</v>
      </c>
      <c r="P76" s="57"/>
      <c r="Q76" s="57"/>
      <c r="R76" s="57"/>
      <c r="S76" s="57"/>
      <c r="T76" s="57"/>
      <c r="U76" s="57"/>
      <c r="V76" s="57"/>
      <c r="W76" s="57"/>
      <c r="X76" s="57"/>
      <c r="Y76" s="57"/>
      <c r="Z76" s="21">
        <f>SUM(Z60:Z75)</f>
        <v>0</v>
      </c>
      <c r="AA76" s="66">
        <f>SUM(AA60:AA75)</f>
        <v>0</v>
      </c>
    </row>
    <row r="77" spans="2:27" ht="22.9"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c r="B78" s="270" t="s">
        <v>336</v>
      </c>
      <c r="C78" s="271"/>
      <c r="D78" s="271"/>
      <c r="E78" s="271"/>
      <c r="F78" s="271"/>
      <c r="G78" s="271"/>
      <c r="H78" s="271"/>
      <c r="I78" s="271"/>
      <c r="J78" s="271"/>
      <c r="K78" s="271"/>
      <c r="L78" s="271"/>
      <c r="M78" s="272"/>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4" t="s">
        <v>310</v>
      </c>
      <c r="C80" s="255"/>
      <c r="D80" s="255"/>
      <c r="E80" s="255"/>
      <c r="F80" s="255"/>
      <c r="G80" s="255"/>
      <c r="H80" s="255"/>
      <c r="I80" s="255"/>
      <c r="J80" s="255"/>
      <c r="K80" s="255"/>
      <c r="L80" s="255"/>
      <c r="M80" s="256"/>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54" t="s">
        <v>354</v>
      </c>
      <c r="C82" s="255"/>
      <c r="D82" s="255"/>
      <c r="E82" s="255"/>
      <c r="F82" s="255"/>
      <c r="G82" s="255"/>
      <c r="H82" s="255"/>
      <c r="I82" s="255"/>
      <c r="J82" s="255"/>
      <c r="K82" s="255"/>
      <c r="L82" s="255"/>
      <c r="M82" s="256"/>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1" priority="1" operator="containsText" text="TRUE">
      <formula>NOT(ISERROR(SEARCH("TRUE",O82)))</formula>
    </cfRule>
    <cfRule type="containsText" dxfId="0"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F190"/>
  <sheetViews>
    <sheetView showGridLines="0" view="pageBreakPreview" topLeftCell="A28" zoomScale="80" zoomScaleNormal="80" zoomScaleSheetLayoutView="80" workbookViewId="0">
      <selection activeCell="C10" sqref="C10:F11"/>
    </sheetView>
  </sheetViews>
  <sheetFormatPr defaultRowHeight="15" outlineLevelRow="1"/>
  <cols>
    <col min="1" max="1" width="4.28515625" customWidth="1"/>
    <col min="2" max="2" width="4.7109375" customWidth="1"/>
    <col min="3" max="3" width="14.7109375" customWidth="1"/>
    <col min="4" max="4" width="13.5703125" customWidth="1"/>
    <col min="5" max="5" width="12.7109375" customWidth="1"/>
    <col min="6" max="6" width="8" customWidth="1"/>
    <col min="7" max="7" width="11" customWidth="1"/>
    <col min="9" max="9" width="19.42578125" customWidth="1"/>
    <col min="12" max="12" width="16.7109375" customWidth="1"/>
    <col min="15" max="15" width="13.7109375" customWidth="1"/>
    <col min="21" max="21" width="21.140625" customWidth="1"/>
    <col min="22" max="22" width="14.5703125" customWidth="1"/>
    <col min="24" max="24" width="21.28515625" customWidth="1"/>
  </cols>
  <sheetData>
    <row r="1" spans="1:30" ht="35.450000000000003" customHeight="1">
      <c r="A1" s="80" t="s">
        <v>392</v>
      </c>
      <c r="B1" s="302" t="s">
        <v>350</v>
      </c>
      <c r="C1" s="302"/>
      <c r="D1" s="302"/>
      <c r="E1" s="302"/>
      <c r="F1" s="302"/>
      <c r="G1" s="302"/>
      <c r="H1" s="302"/>
      <c r="I1" s="302"/>
      <c r="J1" s="302"/>
      <c r="K1" s="302"/>
      <c r="L1" s="302"/>
    </row>
    <row r="2" spans="1:30" ht="25.9" customHeight="1">
      <c r="A2" s="80"/>
      <c r="B2" s="211" t="s">
        <v>407</v>
      </c>
      <c r="C2" s="212"/>
      <c r="D2" s="212"/>
      <c r="E2" s="212"/>
      <c r="F2" s="212"/>
      <c r="G2" s="212"/>
      <c r="H2" s="212"/>
      <c r="I2" s="212"/>
      <c r="J2" s="212"/>
      <c r="K2" s="212"/>
      <c r="L2" s="212"/>
      <c r="M2" s="212"/>
      <c r="N2" s="212"/>
      <c r="O2" s="213"/>
    </row>
    <row r="3" spans="1:30" ht="49.9" customHeight="1">
      <c r="B3" s="214" t="s">
        <v>498</v>
      </c>
      <c r="C3" s="215"/>
      <c r="D3" s="215"/>
      <c r="E3" s="215"/>
      <c r="F3" s="215"/>
      <c r="G3" s="215"/>
      <c r="H3" s="215"/>
      <c r="I3" s="215"/>
      <c r="J3" s="215"/>
      <c r="K3" s="215"/>
      <c r="L3" s="215"/>
      <c r="M3" s="215"/>
      <c r="N3" s="215"/>
      <c r="O3" s="216"/>
    </row>
    <row r="4" spans="1:30" s="7" customFormat="1" ht="27" customHeight="1">
      <c r="B4" s="31"/>
      <c r="C4" s="31"/>
      <c r="D4" s="31"/>
      <c r="E4" s="31"/>
      <c r="F4" s="31"/>
      <c r="G4" s="31"/>
      <c r="H4" s="31"/>
      <c r="I4" s="31"/>
      <c r="J4" s="31"/>
      <c r="K4" s="31"/>
      <c r="L4" s="31"/>
      <c r="M4" s="31"/>
      <c r="N4" s="31"/>
      <c r="O4" s="31"/>
    </row>
    <row r="5" spans="1:30" ht="23.45" customHeight="1">
      <c r="B5" s="296" t="s">
        <v>342</v>
      </c>
      <c r="C5" s="297"/>
      <c r="D5" s="297"/>
      <c r="E5" s="297"/>
      <c r="F5" s="297"/>
      <c r="G5" s="297"/>
      <c r="H5" s="297"/>
      <c r="I5" s="297"/>
      <c r="J5" s="297"/>
      <c r="K5" s="297"/>
      <c r="L5" s="297"/>
      <c r="M5" s="297"/>
      <c r="N5" s="297"/>
      <c r="O5" s="298"/>
      <c r="Q5" s="211" t="s">
        <v>345</v>
      </c>
      <c r="R5" s="212"/>
      <c r="S5" s="212"/>
      <c r="T5" s="212"/>
      <c r="U5" s="212"/>
      <c r="V5" s="212"/>
      <c r="W5" s="212"/>
      <c r="X5" s="212"/>
      <c r="Y5" s="212"/>
      <c r="Z5" s="212"/>
      <c r="AA5" s="212"/>
      <c r="AB5" s="212"/>
      <c r="AC5" s="212"/>
      <c r="AD5" s="213"/>
    </row>
    <row r="6" spans="1:30" ht="14.45" customHeight="1">
      <c r="B6" s="12" t="s">
        <v>5</v>
      </c>
      <c r="C6" s="277" t="s">
        <v>313</v>
      </c>
      <c r="D6" s="278"/>
      <c r="E6" s="278"/>
      <c r="F6" s="279"/>
      <c r="G6" s="283" t="s">
        <v>547</v>
      </c>
      <c r="H6" s="284"/>
      <c r="I6" s="285"/>
      <c r="J6" s="290" t="s">
        <v>408</v>
      </c>
      <c r="K6" s="291"/>
      <c r="L6" s="291"/>
      <c r="M6" s="291"/>
      <c r="N6" s="291"/>
      <c r="O6" s="292"/>
      <c r="Q6" s="115" t="s">
        <v>5</v>
      </c>
      <c r="R6" s="277" t="s">
        <v>313</v>
      </c>
      <c r="S6" s="278"/>
      <c r="T6" s="278"/>
      <c r="U6" s="279"/>
      <c r="V6" s="283"/>
      <c r="W6" s="284"/>
      <c r="X6" s="285"/>
      <c r="Y6" s="299" t="s">
        <v>408</v>
      </c>
      <c r="Z6" s="300"/>
      <c r="AA6" s="300"/>
      <c r="AB6" s="300"/>
      <c r="AC6" s="300"/>
      <c r="AD6" s="301"/>
    </row>
    <row r="7" spans="1:30" ht="14.45" customHeight="1">
      <c r="B7" s="12" t="s">
        <v>6</v>
      </c>
      <c r="C7" s="277" t="s">
        <v>21</v>
      </c>
      <c r="D7" s="278"/>
      <c r="E7" s="278"/>
      <c r="F7" s="279"/>
      <c r="G7" s="283" t="s">
        <v>338</v>
      </c>
      <c r="H7" s="284"/>
      <c r="I7" s="285"/>
      <c r="J7" s="290"/>
      <c r="K7" s="291"/>
      <c r="L7" s="291"/>
      <c r="M7" s="291"/>
      <c r="N7" s="291"/>
      <c r="O7" s="292"/>
      <c r="Q7" s="115" t="s">
        <v>6</v>
      </c>
      <c r="R7" s="277" t="s">
        <v>21</v>
      </c>
      <c r="S7" s="278"/>
      <c r="T7" s="278"/>
      <c r="U7" s="279"/>
      <c r="V7" s="283"/>
      <c r="W7" s="284"/>
      <c r="X7" s="285"/>
      <c r="Y7" s="290"/>
      <c r="Z7" s="291"/>
      <c r="AA7" s="291"/>
      <c r="AB7" s="291"/>
      <c r="AC7" s="291"/>
      <c r="AD7" s="292"/>
    </row>
    <row r="8" spans="1:30" ht="29.45" customHeight="1">
      <c r="B8" s="12" t="s">
        <v>6</v>
      </c>
      <c r="C8" s="277" t="s">
        <v>454</v>
      </c>
      <c r="D8" s="278"/>
      <c r="E8" s="278"/>
      <c r="F8" s="279"/>
      <c r="G8" s="293">
        <v>42339</v>
      </c>
      <c r="H8" s="294"/>
      <c r="I8" s="295"/>
      <c r="J8" s="290"/>
      <c r="K8" s="291"/>
      <c r="L8" s="291"/>
      <c r="M8" s="291"/>
      <c r="N8" s="291"/>
      <c r="O8" s="292"/>
      <c r="Q8" s="115" t="s">
        <v>6</v>
      </c>
      <c r="R8" s="277" t="s">
        <v>454</v>
      </c>
      <c r="S8" s="278"/>
      <c r="T8" s="278"/>
      <c r="U8" s="279"/>
      <c r="V8" s="293"/>
      <c r="W8" s="294"/>
      <c r="X8" s="295"/>
      <c r="Y8" s="290"/>
      <c r="Z8" s="291"/>
      <c r="AA8" s="291"/>
      <c r="AB8" s="291"/>
      <c r="AC8" s="291"/>
      <c r="AD8" s="292"/>
    </row>
    <row r="9" spans="1:30" ht="14.45" customHeight="1">
      <c r="B9" s="12" t="s">
        <v>7</v>
      </c>
      <c r="C9" s="277" t="s">
        <v>314</v>
      </c>
      <c r="D9" s="278"/>
      <c r="E9" s="278"/>
      <c r="F9" s="279"/>
      <c r="G9" s="283" t="s">
        <v>12</v>
      </c>
      <c r="H9" s="284"/>
      <c r="I9" s="285"/>
      <c r="J9" s="283" t="s">
        <v>352</v>
      </c>
      <c r="K9" s="284"/>
      <c r="L9" s="285"/>
      <c r="M9" s="283" t="s">
        <v>112</v>
      </c>
      <c r="N9" s="284"/>
      <c r="O9" s="285"/>
      <c r="Q9" s="115" t="s">
        <v>7</v>
      </c>
      <c r="R9" s="277" t="s">
        <v>314</v>
      </c>
      <c r="S9" s="278"/>
      <c r="T9" s="278"/>
      <c r="U9" s="279"/>
      <c r="V9" s="283"/>
      <c r="W9" s="284"/>
      <c r="X9" s="285"/>
      <c r="Y9" s="283"/>
      <c r="Z9" s="284"/>
      <c r="AA9" s="285"/>
      <c r="AB9" s="283"/>
      <c r="AC9" s="284"/>
      <c r="AD9" s="285"/>
    </row>
    <row r="10" spans="1:30" ht="22.9" customHeight="1">
      <c r="B10" s="58" t="s">
        <v>8</v>
      </c>
      <c r="C10" s="286" t="s">
        <v>349</v>
      </c>
      <c r="D10" s="287"/>
      <c r="E10" s="287"/>
      <c r="F10" s="189"/>
      <c r="G10" s="283" t="s">
        <v>70</v>
      </c>
      <c r="H10" s="284"/>
      <c r="I10" s="285"/>
      <c r="J10" s="283"/>
      <c r="K10" s="284"/>
      <c r="L10" s="285"/>
      <c r="M10" s="283"/>
      <c r="N10" s="284"/>
      <c r="O10" s="285"/>
      <c r="Q10" s="116" t="s">
        <v>8</v>
      </c>
      <c r="R10" s="286" t="s">
        <v>349</v>
      </c>
      <c r="S10" s="287"/>
      <c r="T10" s="287"/>
      <c r="U10" s="189"/>
      <c r="V10" s="283"/>
      <c r="W10" s="284"/>
      <c r="X10" s="285"/>
      <c r="Y10" s="283"/>
      <c r="Z10" s="284"/>
      <c r="AA10" s="285"/>
      <c r="AB10" s="283"/>
      <c r="AC10" s="284"/>
      <c r="AD10" s="285"/>
    </row>
    <row r="11" spans="1:30" ht="22.9" customHeight="1">
      <c r="B11" s="58"/>
      <c r="C11" s="288"/>
      <c r="D11" s="289"/>
      <c r="E11" s="289"/>
      <c r="F11" s="191"/>
      <c r="G11" s="283"/>
      <c r="H11" s="284"/>
      <c r="I11" s="285"/>
      <c r="J11" s="283"/>
      <c r="K11" s="284"/>
      <c r="L11" s="285"/>
      <c r="M11" s="283"/>
      <c r="N11" s="284"/>
      <c r="O11" s="285"/>
      <c r="Q11" s="116"/>
      <c r="R11" s="288"/>
      <c r="S11" s="289"/>
      <c r="T11" s="289"/>
      <c r="U11" s="191"/>
      <c r="V11" s="283"/>
      <c r="W11" s="284"/>
      <c r="X11" s="285"/>
      <c r="Y11" s="283"/>
      <c r="Z11" s="284"/>
      <c r="AA11" s="285"/>
      <c r="AB11" s="283"/>
      <c r="AC11" s="284"/>
      <c r="AD11" s="285"/>
    </row>
    <row r="12" spans="1:30" ht="89.45" customHeight="1">
      <c r="B12" s="12" t="s">
        <v>341</v>
      </c>
      <c r="C12" s="277" t="s">
        <v>348</v>
      </c>
      <c r="D12" s="278"/>
      <c r="E12" s="278"/>
      <c r="F12" s="279"/>
      <c r="G12" s="280" t="s">
        <v>539</v>
      </c>
      <c r="H12" s="281"/>
      <c r="I12" s="281"/>
      <c r="J12" s="281"/>
      <c r="K12" s="281"/>
      <c r="L12" s="281"/>
      <c r="M12" s="281"/>
      <c r="N12" s="281"/>
      <c r="O12" s="282"/>
      <c r="Q12" s="115" t="s">
        <v>341</v>
      </c>
      <c r="R12" s="277" t="s">
        <v>348</v>
      </c>
      <c r="S12" s="278"/>
      <c r="T12" s="278"/>
      <c r="U12" s="279"/>
      <c r="V12" s="280"/>
      <c r="W12" s="281"/>
      <c r="X12" s="281"/>
      <c r="Y12" s="281"/>
      <c r="Z12" s="281"/>
      <c r="AA12" s="281"/>
      <c r="AB12" s="281"/>
      <c r="AC12" s="281"/>
      <c r="AD12" s="282"/>
    </row>
    <row r="13" spans="1:30" s="45" customFormat="1" ht="28.9" customHeight="1">
      <c r="B13" s="41"/>
      <c r="C13" s="42"/>
      <c r="D13" s="42"/>
      <c r="E13" s="42"/>
      <c r="F13" s="42"/>
      <c r="G13" s="42"/>
      <c r="H13" s="42"/>
      <c r="I13" s="42"/>
      <c r="J13" s="42"/>
      <c r="K13" s="42"/>
      <c r="L13" s="42"/>
      <c r="M13" s="42"/>
      <c r="N13" s="42"/>
      <c r="O13" s="42"/>
      <c r="Q13" s="42"/>
      <c r="R13" s="42"/>
      <c r="S13" s="42"/>
      <c r="T13" s="42"/>
      <c r="U13" s="42"/>
      <c r="V13" s="42"/>
      <c r="W13" s="42"/>
      <c r="X13" s="42"/>
      <c r="Y13" s="42"/>
      <c r="Z13" s="42"/>
      <c r="AA13" s="42"/>
      <c r="AB13" s="42"/>
      <c r="AC13" s="42"/>
      <c r="AD13" s="43"/>
    </row>
    <row r="14" spans="1:30" ht="23.45" customHeight="1">
      <c r="B14" s="211" t="s">
        <v>343</v>
      </c>
      <c r="C14" s="212"/>
      <c r="D14" s="212"/>
      <c r="E14" s="212"/>
      <c r="F14" s="212"/>
      <c r="G14" s="212"/>
      <c r="H14" s="212"/>
      <c r="I14" s="212"/>
      <c r="J14" s="212"/>
      <c r="K14" s="212"/>
      <c r="L14" s="212"/>
      <c r="M14" s="212"/>
      <c r="N14" s="212"/>
      <c r="O14" s="213"/>
      <c r="Q14" s="211" t="s">
        <v>344</v>
      </c>
      <c r="R14" s="212"/>
      <c r="S14" s="212"/>
      <c r="T14" s="212"/>
      <c r="U14" s="212"/>
      <c r="V14" s="212"/>
      <c r="W14" s="212"/>
      <c r="X14" s="212"/>
      <c r="Y14" s="212"/>
      <c r="Z14" s="212"/>
      <c r="AA14" s="212"/>
      <c r="AB14" s="212"/>
      <c r="AC14" s="212"/>
      <c r="AD14" s="213"/>
    </row>
    <row r="15" spans="1:30" ht="14.45" customHeight="1">
      <c r="B15" s="115" t="s">
        <v>5</v>
      </c>
      <c r="C15" s="277" t="s">
        <v>313</v>
      </c>
      <c r="D15" s="278"/>
      <c r="E15" s="278"/>
      <c r="F15" s="279"/>
      <c r="G15" s="283" t="s">
        <v>527</v>
      </c>
      <c r="H15" s="284"/>
      <c r="I15" s="285"/>
      <c r="J15" s="299" t="s">
        <v>408</v>
      </c>
      <c r="K15" s="300"/>
      <c r="L15" s="300"/>
      <c r="M15" s="300"/>
      <c r="N15" s="300"/>
      <c r="O15" s="301"/>
      <c r="Q15" s="115" t="s">
        <v>5</v>
      </c>
      <c r="R15" s="277" t="s">
        <v>313</v>
      </c>
      <c r="S15" s="278"/>
      <c r="T15" s="278"/>
      <c r="U15" s="279"/>
      <c r="V15" s="283"/>
      <c r="W15" s="284"/>
      <c r="X15" s="285"/>
      <c r="Y15" s="299" t="s">
        <v>408</v>
      </c>
      <c r="Z15" s="300"/>
      <c r="AA15" s="300"/>
      <c r="AB15" s="300"/>
      <c r="AC15" s="300"/>
      <c r="AD15" s="301"/>
    </row>
    <row r="16" spans="1:30" ht="14.45" customHeight="1">
      <c r="B16" s="115" t="s">
        <v>6</v>
      </c>
      <c r="C16" s="277" t="s">
        <v>21</v>
      </c>
      <c r="D16" s="278"/>
      <c r="E16" s="278"/>
      <c r="F16" s="279"/>
      <c r="G16" s="283" t="s">
        <v>339</v>
      </c>
      <c r="H16" s="284"/>
      <c r="I16" s="285"/>
      <c r="J16" s="290"/>
      <c r="K16" s="291"/>
      <c r="L16" s="291"/>
      <c r="M16" s="291"/>
      <c r="N16" s="291"/>
      <c r="O16" s="292"/>
      <c r="Q16" s="115" t="s">
        <v>6</v>
      </c>
      <c r="R16" s="277" t="s">
        <v>21</v>
      </c>
      <c r="S16" s="278"/>
      <c r="T16" s="278"/>
      <c r="U16" s="279"/>
      <c r="V16" s="283"/>
      <c r="W16" s="284"/>
      <c r="X16" s="285"/>
      <c r="Y16" s="290"/>
      <c r="Z16" s="291"/>
      <c r="AA16" s="291"/>
      <c r="AB16" s="291"/>
      <c r="AC16" s="291"/>
      <c r="AD16" s="292"/>
    </row>
    <row r="17" spans="2:30" ht="31.9" customHeight="1">
      <c r="B17" s="115" t="s">
        <v>6</v>
      </c>
      <c r="C17" s="277" t="s">
        <v>454</v>
      </c>
      <c r="D17" s="278"/>
      <c r="E17" s="278"/>
      <c r="F17" s="279"/>
      <c r="G17" s="293" t="s">
        <v>549</v>
      </c>
      <c r="H17" s="294"/>
      <c r="I17" s="295"/>
      <c r="J17" s="290"/>
      <c r="K17" s="291"/>
      <c r="L17" s="291"/>
      <c r="M17" s="291"/>
      <c r="N17" s="291"/>
      <c r="O17" s="292"/>
      <c r="Q17" s="115" t="s">
        <v>6</v>
      </c>
      <c r="R17" s="277" t="s">
        <v>454</v>
      </c>
      <c r="S17" s="278"/>
      <c r="T17" s="278"/>
      <c r="U17" s="279"/>
      <c r="V17" s="293"/>
      <c r="W17" s="294"/>
      <c r="X17" s="295"/>
      <c r="Y17" s="290"/>
      <c r="Z17" s="291"/>
      <c r="AA17" s="291"/>
      <c r="AB17" s="291"/>
      <c r="AC17" s="291"/>
      <c r="AD17" s="292"/>
    </row>
    <row r="18" spans="2:30" ht="32.25" customHeight="1">
      <c r="B18" s="115" t="s">
        <v>7</v>
      </c>
      <c r="C18" s="277" t="s">
        <v>314</v>
      </c>
      <c r="D18" s="278"/>
      <c r="E18" s="278"/>
      <c r="F18" s="279"/>
      <c r="G18" s="283" t="s">
        <v>27</v>
      </c>
      <c r="H18" s="284"/>
      <c r="I18" s="285"/>
      <c r="J18" s="283"/>
      <c r="K18" s="284"/>
      <c r="L18" s="285"/>
      <c r="M18" s="283"/>
      <c r="N18" s="284"/>
      <c r="O18" s="285"/>
      <c r="Q18" s="115" t="s">
        <v>7</v>
      </c>
      <c r="R18" s="277" t="s">
        <v>314</v>
      </c>
      <c r="S18" s="278"/>
      <c r="T18" s="278"/>
      <c r="U18" s="279"/>
      <c r="V18" s="283"/>
      <c r="W18" s="284"/>
      <c r="X18" s="285"/>
      <c r="Y18" s="283"/>
      <c r="Z18" s="284"/>
      <c r="AA18" s="285"/>
      <c r="AB18" s="283"/>
      <c r="AC18" s="284"/>
      <c r="AD18" s="285"/>
    </row>
    <row r="19" spans="2:30" ht="22.9" customHeight="1">
      <c r="B19" s="116" t="s">
        <v>8</v>
      </c>
      <c r="C19" s="286" t="s">
        <v>349</v>
      </c>
      <c r="D19" s="287"/>
      <c r="E19" s="287"/>
      <c r="F19" s="189"/>
      <c r="G19" s="283" t="s">
        <v>70</v>
      </c>
      <c r="H19" s="284"/>
      <c r="I19" s="285"/>
      <c r="J19" s="283" t="s">
        <v>96</v>
      </c>
      <c r="K19" s="284"/>
      <c r="L19" s="285"/>
      <c r="M19" s="283"/>
      <c r="N19" s="284"/>
      <c r="O19" s="285"/>
      <c r="Q19" s="116" t="s">
        <v>8</v>
      </c>
      <c r="R19" s="286" t="s">
        <v>349</v>
      </c>
      <c r="S19" s="287"/>
      <c r="T19" s="287"/>
      <c r="U19" s="189"/>
      <c r="V19" s="283"/>
      <c r="W19" s="284"/>
      <c r="X19" s="285"/>
      <c r="Y19" s="283"/>
      <c r="Z19" s="284"/>
      <c r="AA19" s="285"/>
      <c r="AB19" s="283"/>
      <c r="AC19" s="284"/>
      <c r="AD19" s="285"/>
    </row>
    <row r="20" spans="2:30" ht="22.9" customHeight="1">
      <c r="B20" s="116"/>
      <c r="C20" s="288"/>
      <c r="D20" s="289"/>
      <c r="E20" s="289"/>
      <c r="F20" s="191"/>
      <c r="G20" s="283"/>
      <c r="H20" s="284"/>
      <c r="I20" s="285"/>
      <c r="J20" s="283"/>
      <c r="K20" s="284"/>
      <c r="L20" s="285"/>
      <c r="M20" s="283"/>
      <c r="N20" s="284"/>
      <c r="O20" s="285"/>
      <c r="Q20" s="116"/>
      <c r="R20" s="288"/>
      <c r="S20" s="289"/>
      <c r="T20" s="289"/>
      <c r="U20" s="191"/>
      <c r="V20" s="283"/>
      <c r="W20" s="284"/>
      <c r="X20" s="285"/>
      <c r="Y20" s="283"/>
      <c r="Z20" s="284"/>
      <c r="AA20" s="285"/>
      <c r="AB20" s="283"/>
      <c r="AC20" s="284"/>
      <c r="AD20" s="285"/>
    </row>
    <row r="21" spans="2:30" ht="89.45" customHeight="1">
      <c r="B21" s="115" t="s">
        <v>341</v>
      </c>
      <c r="C21" s="277" t="s">
        <v>348</v>
      </c>
      <c r="D21" s="278"/>
      <c r="E21" s="278"/>
      <c r="F21" s="279"/>
      <c r="G21" s="280" t="s">
        <v>550</v>
      </c>
      <c r="H21" s="281"/>
      <c r="I21" s="281"/>
      <c r="J21" s="281"/>
      <c r="K21" s="281"/>
      <c r="L21" s="281"/>
      <c r="M21" s="281"/>
      <c r="N21" s="281"/>
      <c r="O21" s="282"/>
      <c r="Q21" s="115" t="s">
        <v>341</v>
      </c>
      <c r="R21" s="277" t="s">
        <v>348</v>
      </c>
      <c r="S21" s="278"/>
      <c r="T21" s="278"/>
      <c r="U21" s="279"/>
      <c r="V21" s="280"/>
      <c r="W21" s="281"/>
      <c r="X21" s="281"/>
      <c r="Y21" s="281"/>
      <c r="Z21" s="281"/>
      <c r="AA21" s="281"/>
      <c r="AB21" s="281"/>
      <c r="AC21" s="281"/>
      <c r="AD21" s="282"/>
    </row>
    <row r="22" spans="2:30" s="45" customFormat="1" ht="28.9" customHeight="1">
      <c r="B22" s="41"/>
      <c r="C22" s="42"/>
      <c r="D22" s="42"/>
      <c r="E22" s="42"/>
      <c r="F22" s="42"/>
      <c r="G22" s="43"/>
      <c r="H22" s="44"/>
      <c r="I22" s="44"/>
      <c r="J22" s="43"/>
      <c r="K22" s="43"/>
      <c r="L22" s="43"/>
      <c r="M22" s="43"/>
      <c r="N22" s="43"/>
      <c r="O22" s="43"/>
      <c r="Q22" s="42"/>
      <c r="R22" s="42"/>
      <c r="S22" s="42"/>
      <c r="T22" s="42"/>
      <c r="U22" s="42"/>
      <c r="V22" s="42"/>
      <c r="W22" s="42"/>
      <c r="X22" s="42"/>
      <c r="Y22" s="42"/>
      <c r="Z22" s="42"/>
      <c r="AA22" s="42"/>
      <c r="AB22" s="42"/>
      <c r="AC22" s="42"/>
      <c r="AD22" s="43"/>
    </row>
    <row r="23" spans="2:30" ht="23.45" customHeight="1">
      <c r="B23" s="211" t="s">
        <v>346</v>
      </c>
      <c r="C23" s="212"/>
      <c r="D23" s="212"/>
      <c r="E23" s="212"/>
      <c r="F23" s="212"/>
      <c r="G23" s="212"/>
      <c r="H23" s="212"/>
      <c r="I23" s="212"/>
      <c r="J23" s="212"/>
      <c r="K23" s="212"/>
      <c r="L23" s="212"/>
      <c r="M23" s="212"/>
      <c r="N23" s="212"/>
      <c r="O23" s="213"/>
      <c r="Q23" s="296" t="s">
        <v>347</v>
      </c>
      <c r="R23" s="297"/>
      <c r="S23" s="297"/>
      <c r="T23" s="297"/>
      <c r="U23" s="297"/>
      <c r="V23" s="297"/>
      <c r="W23" s="297"/>
      <c r="X23" s="297"/>
      <c r="Y23" s="297"/>
      <c r="Z23" s="297"/>
      <c r="AA23" s="297"/>
      <c r="AB23" s="297"/>
      <c r="AC23" s="297"/>
      <c r="AD23" s="298"/>
    </row>
    <row r="24" spans="2:30" ht="14.45" customHeight="1">
      <c r="B24" s="115" t="s">
        <v>5</v>
      </c>
      <c r="C24" s="277" t="s">
        <v>313</v>
      </c>
      <c r="D24" s="278"/>
      <c r="E24" s="278"/>
      <c r="F24" s="279"/>
      <c r="G24" s="283"/>
      <c r="H24" s="284"/>
      <c r="I24" s="285"/>
      <c r="J24" s="299" t="s">
        <v>408</v>
      </c>
      <c r="K24" s="300"/>
      <c r="L24" s="300"/>
      <c r="M24" s="300"/>
      <c r="N24" s="300"/>
      <c r="O24" s="301"/>
      <c r="Q24" s="115" t="s">
        <v>5</v>
      </c>
      <c r="R24" s="277" t="s">
        <v>313</v>
      </c>
      <c r="S24" s="278"/>
      <c r="T24" s="278"/>
      <c r="U24" s="279"/>
      <c r="V24" s="283"/>
      <c r="W24" s="284"/>
      <c r="X24" s="285"/>
      <c r="Y24" s="299" t="s">
        <v>408</v>
      </c>
      <c r="Z24" s="300"/>
      <c r="AA24" s="300"/>
      <c r="AB24" s="300"/>
      <c r="AC24" s="300"/>
      <c r="AD24" s="301"/>
    </row>
    <row r="25" spans="2:30" ht="14.45" customHeight="1">
      <c r="B25" s="115" t="s">
        <v>6</v>
      </c>
      <c r="C25" s="277" t="s">
        <v>21</v>
      </c>
      <c r="D25" s="278"/>
      <c r="E25" s="278"/>
      <c r="F25" s="279"/>
      <c r="G25" s="283"/>
      <c r="H25" s="284"/>
      <c r="I25" s="285"/>
      <c r="J25" s="290"/>
      <c r="K25" s="291"/>
      <c r="L25" s="291"/>
      <c r="M25" s="291"/>
      <c r="N25" s="291"/>
      <c r="O25" s="292"/>
      <c r="Q25" s="115" t="s">
        <v>6</v>
      </c>
      <c r="R25" s="277" t="s">
        <v>21</v>
      </c>
      <c r="S25" s="278"/>
      <c r="T25" s="278"/>
      <c r="U25" s="279"/>
      <c r="V25" s="283"/>
      <c r="W25" s="284"/>
      <c r="X25" s="285"/>
      <c r="Y25" s="290"/>
      <c r="Z25" s="291"/>
      <c r="AA25" s="291"/>
      <c r="AB25" s="291"/>
      <c r="AC25" s="291"/>
      <c r="AD25" s="292"/>
    </row>
    <row r="26" spans="2:30" ht="31.9" customHeight="1">
      <c r="B26" s="115" t="s">
        <v>6</v>
      </c>
      <c r="C26" s="277" t="s">
        <v>454</v>
      </c>
      <c r="D26" s="278"/>
      <c r="E26" s="278"/>
      <c r="F26" s="279"/>
      <c r="G26" s="293"/>
      <c r="H26" s="294"/>
      <c r="I26" s="295"/>
      <c r="J26" s="290"/>
      <c r="K26" s="291"/>
      <c r="L26" s="291"/>
      <c r="M26" s="291"/>
      <c r="N26" s="291"/>
      <c r="O26" s="292"/>
      <c r="Q26" s="115" t="s">
        <v>6</v>
      </c>
      <c r="R26" s="277" t="s">
        <v>454</v>
      </c>
      <c r="S26" s="278"/>
      <c r="T26" s="278"/>
      <c r="U26" s="279"/>
      <c r="V26" s="293"/>
      <c r="W26" s="294"/>
      <c r="X26" s="295"/>
      <c r="Y26" s="290"/>
      <c r="Z26" s="291"/>
      <c r="AA26" s="291"/>
      <c r="AB26" s="291"/>
      <c r="AC26" s="291"/>
      <c r="AD26" s="292"/>
    </row>
    <row r="27" spans="2:30" ht="33.75" customHeight="1">
      <c r="B27" s="115" t="s">
        <v>7</v>
      </c>
      <c r="C27" s="277" t="s">
        <v>314</v>
      </c>
      <c r="D27" s="278"/>
      <c r="E27" s="278"/>
      <c r="F27" s="279"/>
      <c r="G27" s="283"/>
      <c r="H27" s="284"/>
      <c r="I27" s="285"/>
      <c r="J27" s="283"/>
      <c r="K27" s="284"/>
      <c r="L27" s="285"/>
      <c r="M27" s="283"/>
      <c r="N27" s="284"/>
      <c r="O27" s="285"/>
      <c r="Q27" s="115" t="s">
        <v>7</v>
      </c>
      <c r="R27" s="277" t="s">
        <v>314</v>
      </c>
      <c r="S27" s="278"/>
      <c r="T27" s="278"/>
      <c r="U27" s="279"/>
      <c r="V27" s="283"/>
      <c r="W27" s="284"/>
      <c r="X27" s="285"/>
      <c r="Y27" s="283"/>
      <c r="Z27" s="284"/>
      <c r="AA27" s="285"/>
      <c r="AB27" s="283"/>
      <c r="AC27" s="284"/>
      <c r="AD27" s="285"/>
    </row>
    <row r="28" spans="2:30" ht="22.9" customHeight="1">
      <c r="B28" s="116" t="s">
        <v>8</v>
      </c>
      <c r="C28" s="286" t="s">
        <v>349</v>
      </c>
      <c r="D28" s="287"/>
      <c r="E28" s="287"/>
      <c r="F28" s="189"/>
      <c r="G28" s="283"/>
      <c r="H28" s="284"/>
      <c r="I28" s="285"/>
      <c r="J28" s="283"/>
      <c r="K28" s="284"/>
      <c r="L28" s="285"/>
      <c r="M28" s="283"/>
      <c r="N28" s="284"/>
      <c r="O28" s="285"/>
      <c r="Q28" s="116" t="s">
        <v>8</v>
      </c>
      <c r="R28" s="286" t="s">
        <v>349</v>
      </c>
      <c r="S28" s="287"/>
      <c r="T28" s="287"/>
      <c r="U28" s="189"/>
      <c r="V28" s="283"/>
      <c r="W28" s="284"/>
      <c r="X28" s="285"/>
      <c r="Y28" s="283"/>
      <c r="Z28" s="284"/>
      <c r="AA28" s="285"/>
      <c r="AB28" s="283"/>
      <c r="AC28" s="284"/>
      <c r="AD28" s="285"/>
    </row>
    <row r="29" spans="2:30" ht="22.9" customHeight="1">
      <c r="B29" s="116"/>
      <c r="C29" s="288"/>
      <c r="D29" s="289"/>
      <c r="E29" s="289"/>
      <c r="F29" s="191"/>
      <c r="G29" s="283"/>
      <c r="H29" s="284"/>
      <c r="I29" s="285"/>
      <c r="J29" s="283"/>
      <c r="K29" s="284"/>
      <c r="L29" s="285"/>
      <c r="M29" s="283"/>
      <c r="N29" s="284"/>
      <c r="O29" s="285"/>
      <c r="Q29" s="116"/>
      <c r="R29" s="288"/>
      <c r="S29" s="289"/>
      <c r="T29" s="289"/>
      <c r="U29" s="191"/>
      <c r="V29" s="283"/>
      <c r="W29" s="284"/>
      <c r="X29" s="285"/>
      <c r="Y29" s="283"/>
      <c r="Z29" s="284"/>
      <c r="AA29" s="285"/>
      <c r="AB29" s="283"/>
      <c r="AC29" s="284"/>
      <c r="AD29" s="285"/>
    </row>
    <row r="30" spans="2:30" ht="77.45" customHeight="1">
      <c r="B30" s="115" t="s">
        <v>341</v>
      </c>
      <c r="C30" s="277" t="s">
        <v>348</v>
      </c>
      <c r="D30" s="278"/>
      <c r="E30" s="278"/>
      <c r="F30" s="279"/>
      <c r="G30" s="280"/>
      <c r="H30" s="281"/>
      <c r="I30" s="281"/>
      <c r="J30" s="281"/>
      <c r="K30" s="281"/>
      <c r="L30" s="281"/>
      <c r="M30" s="281"/>
      <c r="N30" s="281"/>
      <c r="O30" s="282"/>
      <c r="Q30" s="115" t="s">
        <v>341</v>
      </c>
      <c r="R30" s="277" t="s">
        <v>348</v>
      </c>
      <c r="S30" s="278"/>
      <c r="T30" s="278"/>
      <c r="U30" s="279"/>
      <c r="V30" s="280"/>
      <c r="W30" s="281"/>
      <c r="X30" s="281"/>
      <c r="Y30" s="281"/>
      <c r="Z30" s="281"/>
      <c r="AA30" s="281"/>
      <c r="AB30" s="281"/>
      <c r="AC30" s="281"/>
      <c r="AD30" s="282"/>
    </row>
    <row r="31" spans="2:30" s="45" customFormat="1" ht="28.9" customHeight="1">
      <c r="B31" s="41"/>
      <c r="C31" s="42"/>
      <c r="D31" s="42"/>
      <c r="E31" s="42"/>
      <c r="F31" s="42"/>
      <c r="G31" s="42"/>
      <c r="H31" s="42"/>
      <c r="I31" s="42"/>
      <c r="J31" s="42"/>
      <c r="K31" s="42"/>
      <c r="L31" s="42"/>
      <c r="M31" s="42"/>
      <c r="N31" s="42"/>
      <c r="O31" s="42"/>
      <c r="Q31" s="42"/>
      <c r="R31" s="42"/>
      <c r="S31" s="42"/>
      <c r="T31" s="42"/>
      <c r="U31" s="42"/>
      <c r="V31" s="42"/>
      <c r="W31" s="42"/>
      <c r="X31" s="42"/>
      <c r="Y31" s="42"/>
      <c r="Z31" s="42"/>
      <c r="AA31" s="42"/>
      <c r="AB31" s="42"/>
      <c r="AC31" s="42"/>
      <c r="AD31" s="43"/>
    </row>
    <row r="32" spans="2:30" ht="23.45" customHeight="1">
      <c r="B32" s="211" t="s">
        <v>466</v>
      </c>
      <c r="C32" s="212"/>
      <c r="D32" s="212"/>
      <c r="E32" s="212"/>
      <c r="F32" s="212"/>
      <c r="G32" s="212"/>
      <c r="H32" s="212"/>
      <c r="I32" s="212"/>
      <c r="J32" s="212"/>
      <c r="K32" s="212"/>
      <c r="L32" s="212"/>
      <c r="M32" s="212"/>
      <c r="N32" s="212"/>
      <c r="O32" s="213"/>
      <c r="Q32" s="211" t="s">
        <v>467</v>
      </c>
      <c r="R32" s="212"/>
      <c r="S32" s="212"/>
      <c r="T32" s="212"/>
      <c r="U32" s="212"/>
      <c r="V32" s="212"/>
      <c r="W32" s="212"/>
      <c r="X32" s="212"/>
      <c r="Y32" s="212"/>
      <c r="Z32" s="212"/>
      <c r="AA32" s="212"/>
      <c r="AB32" s="212"/>
      <c r="AC32" s="212"/>
      <c r="AD32" s="213"/>
    </row>
    <row r="33" spans="2:30" ht="14.45" customHeight="1">
      <c r="B33" s="115" t="s">
        <v>5</v>
      </c>
      <c r="C33" s="277" t="s">
        <v>313</v>
      </c>
      <c r="D33" s="278"/>
      <c r="E33" s="278"/>
      <c r="F33" s="279"/>
      <c r="G33" s="283"/>
      <c r="H33" s="284"/>
      <c r="I33" s="285"/>
      <c r="J33" s="299" t="s">
        <v>408</v>
      </c>
      <c r="K33" s="300"/>
      <c r="L33" s="300"/>
      <c r="M33" s="300"/>
      <c r="N33" s="300"/>
      <c r="O33" s="301"/>
      <c r="Q33" s="115" t="s">
        <v>5</v>
      </c>
      <c r="R33" s="277" t="s">
        <v>313</v>
      </c>
      <c r="S33" s="278"/>
      <c r="T33" s="278"/>
      <c r="U33" s="279"/>
      <c r="V33" s="283"/>
      <c r="W33" s="284"/>
      <c r="X33" s="285"/>
      <c r="Y33" s="299" t="s">
        <v>408</v>
      </c>
      <c r="Z33" s="300"/>
      <c r="AA33" s="300"/>
      <c r="AB33" s="300"/>
      <c r="AC33" s="300"/>
      <c r="AD33" s="301"/>
    </row>
    <row r="34" spans="2:30" ht="14.45" customHeight="1">
      <c r="B34" s="115" t="s">
        <v>6</v>
      </c>
      <c r="C34" s="277" t="s">
        <v>21</v>
      </c>
      <c r="D34" s="278"/>
      <c r="E34" s="278"/>
      <c r="F34" s="279"/>
      <c r="G34" s="283"/>
      <c r="H34" s="284"/>
      <c r="I34" s="285"/>
      <c r="J34" s="290"/>
      <c r="K34" s="291"/>
      <c r="L34" s="291"/>
      <c r="M34" s="291"/>
      <c r="N34" s="291"/>
      <c r="O34" s="292"/>
      <c r="Q34" s="115" t="s">
        <v>6</v>
      </c>
      <c r="R34" s="277" t="s">
        <v>21</v>
      </c>
      <c r="S34" s="278"/>
      <c r="T34" s="278"/>
      <c r="U34" s="279"/>
      <c r="V34" s="283"/>
      <c r="W34" s="284"/>
      <c r="X34" s="285"/>
      <c r="Y34" s="290"/>
      <c r="Z34" s="291"/>
      <c r="AA34" s="291"/>
      <c r="AB34" s="291"/>
      <c r="AC34" s="291"/>
      <c r="AD34" s="292"/>
    </row>
    <row r="35" spans="2:30" ht="31.9" customHeight="1">
      <c r="B35" s="115" t="s">
        <v>6</v>
      </c>
      <c r="C35" s="277" t="s">
        <v>454</v>
      </c>
      <c r="D35" s="278"/>
      <c r="E35" s="278"/>
      <c r="F35" s="279"/>
      <c r="G35" s="293"/>
      <c r="H35" s="294"/>
      <c r="I35" s="295"/>
      <c r="J35" s="290"/>
      <c r="K35" s="291"/>
      <c r="L35" s="291"/>
      <c r="M35" s="291"/>
      <c r="N35" s="291"/>
      <c r="O35" s="292"/>
      <c r="Q35" s="115" t="s">
        <v>6</v>
      </c>
      <c r="R35" s="277" t="s">
        <v>454</v>
      </c>
      <c r="S35" s="278"/>
      <c r="T35" s="278"/>
      <c r="U35" s="279"/>
      <c r="V35" s="293"/>
      <c r="W35" s="294"/>
      <c r="X35" s="295"/>
      <c r="Y35" s="290"/>
      <c r="Z35" s="291"/>
      <c r="AA35" s="291"/>
      <c r="AB35" s="291"/>
      <c r="AC35" s="291"/>
      <c r="AD35" s="292"/>
    </row>
    <row r="36" spans="2:30" ht="36" customHeight="1">
      <c r="B36" s="115" t="s">
        <v>7</v>
      </c>
      <c r="C36" s="277" t="s">
        <v>314</v>
      </c>
      <c r="D36" s="278"/>
      <c r="E36" s="278"/>
      <c r="F36" s="279"/>
      <c r="G36" s="283"/>
      <c r="H36" s="284"/>
      <c r="I36" s="285"/>
      <c r="J36" s="283"/>
      <c r="K36" s="284"/>
      <c r="L36" s="285"/>
      <c r="M36" s="283"/>
      <c r="N36" s="284"/>
      <c r="O36" s="285"/>
      <c r="Q36" s="115" t="s">
        <v>7</v>
      </c>
      <c r="R36" s="277" t="s">
        <v>314</v>
      </c>
      <c r="S36" s="278"/>
      <c r="T36" s="278"/>
      <c r="U36" s="279"/>
      <c r="V36" s="283"/>
      <c r="W36" s="284"/>
      <c r="X36" s="285"/>
      <c r="Y36" s="283"/>
      <c r="Z36" s="284"/>
      <c r="AA36" s="285"/>
      <c r="AB36" s="283"/>
      <c r="AC36" s="284"/>
      <c r="AD36" s="285"/>
    </row>
    <row r="37" spans="2:30" ht="22.9" customHeight="1">
      <c r="B37" s="116" t="s">
        <v>8</v>
      </c>
      <c r="C37" s="286" t="s">
        <v>349</v>
      </c>
      <c r="D37" s="287"/>
      <c r="E37" s="287"/>
      <c r="F37" s="189"/>
      <c r="G37" s="283"/>
      <c r="H37" s="284"/>
      <c r="I37" s="285"/>
      <c r="J37" s="283"/>
      <c r="K37" s="284"/>
      <c r="L37" s="285"/>
      <c r="M37" s="283"/>
      <c r="N37" s="284"/>
      <c r="O37" s="285"/>
      <c r="Q37" s="116" t="s">
        <v>8</v>
      </c>
      <c r="R37" s="286" t="s">
        <v>349</v>
      </c>
      <c r="S37" s="287"/>
      <c r="T37" s="287"/>
      <c r="U37" s="189"/>
      <c r="V37" s="283"/>
      <c r="W37" s="284"/>
      <c r="X37" s="285"/>
      <c r="Y37" s="283"/>
      <c r="Z37" s="284"/>
      <c r="AA37" s="285"/>
      <c r="AB37" s="283"/>
      <c r="AC37" s="284"/>
      <c r="AD37" s="285"/>
    </row>
    <row r="38" spans="2:30" ht="22.9" customHeight="1">
      <c r="B38" s="116"/>
      <c r="C38" s="288"/>
      <c r="D38" s="289"/>
      <c r="E38" s="289"/>
      <c r="F38" s="191"/>
      <c r="G38" s="283"/>
      <c r="H38" s="284"/>
      <c r="I38" s="285"/>
      <c r="J38" s="283"/>
      <c r="K38" s="284"/>
      <c r="L38" s="285"/>
      <c r="M38" s="283"/>
      <c r="N38" s="284"/>
      <c r="O38" s="285"/>
      <c r="Q38" s="116"/>
      <c r="R38" s="288"/>
      <c r="S38" s="289"/>
      <c r="T38" s="289"/>
      <c r="U38" s="191"/>
      <c r="V38" s="283"/>
      <c r="W38" s="284"/>
      <c r="X38" s="285"/>
      <c r="Y38" s="283"/>
      <c r="Z38" s="284"/>
      <c r="AA38" s="285"/>
      <c r="AB38" s="283"/>
      <c r="AC38" s="284"/>
      <c r="AD38" s="285"/>
    </row>
    <row r="39" spans="2:30" ht="89.45" customHeight="1">
      <c r="B39" s="115" t="s">
        <v>341</v>
      </c>
      <c r="C39" s="277" t="s">
        <v>348</v>
      </c>
      <c r="D39" s="278"/>
      <c r="E39" s="278"/>
      <c r="F39" s="279"/>
      <c r="G39" s="280"/>
      <c r="H39" s="281"/>
      <c r="I39" s="281"/>
      <c r="J39" s="281"/>
      <c r="K39" s="281"/>
      <c r="L39" s="281"/>
      <c r="M39" s="281"/>
      <c r="N39" s="281"/>
      <c r="O39" s="282"/>
      <c r="Q39" s="115" t="s">
        <v>341</v>
      </c>
      <c r="R39" s="277" t="s">
        <v>348</v>
      </c>
      <c r="S39" s="278"/>
      <c r="T39" s="278"/>
      <c r="U39" s="279"/>
      <c r="V39" s="280"/>
      <c r="W39" s="281"/>
      <c r="X39" s="281"/>
      <c r="Y39" s="281"/>
      <c r="Z39" s="281"/>
      <c r="AA39" s="281"/>
      <c r="AB39" s="281"/>
      <c r="AC39" s="281"/>
      <c r="AD39" s="282"/>
    </row>
    <row r="40" spans="2:30" s="45" customFormat="1" ht="28.9" customHeight="1">
      <c r="B40" s="41"/>
      <c r="C40" s="42"/>
      <c r="D40" s="42"/>
      <c r="E40" s="42"/>
      <c r="F40" s="42"/>
      <c r="G40" s="43"/>
      <c r="H40" s="44"/>
      <c r="I40" s="44"/>
      <c r="J40" s="43"/>
      <c r="K40" s="43"/>
      <c r="L40" s="43"/>
      <c r="M40" s="43"/>
      <c r="N40" s="43"/>
      <c r="O40" s="43"/>
      <c r="Q40" s="42"/>
      <c r="R40" s="42"/>
      <c r="S40" s="42"/>
      <c r="T40" s="42"/>
      <c r="U40" s="42"/>
      <c r="V40" s="42"/>
      <c r="W40" s="42"/>
      <c r="X40" s="42"/>
      <c r="Y40" s="42"/>
      <c r="Z40" s="42"/>
      <c r="AA40" s="42"/>
      <c r="AB40" s="42"/>
      <c r="AC40" s="42"/>
      <c r="AD40" s="43"/>
    </row>
    <row r="41" spans="2:30" ht="23.45" customHeight="1">
      <c r="B41" s="211" t="s">
        <v>468</v>
      </c>
      <c r="C41" s="212"/>
      <c r="D41" s="212"/>
      <c r="E41" s="212"/>
      <c r="F41" s="212"/>
      <c r="G41" s="212"/>
      <c r="H41" s="212"/>
      <c r="I41" s="212"/>
      <c r="J41" s="212"/>
      <c r="K41" s="212"/>
      <c r="L41" s="212"/>
      <c r="M41" s="212"/>
      <c r="N41" s="212"/>
      <c r="O41" s="213"/>
      <c r="Q41" s="296" t="s">
        <v>469</v>
      </c>
      <c r="R41" s="297"/>
      <c r="S41" s="297"/>
      <c r="T41" s="297"/>
      <c r="U41" s="297"/>
      <c r="V41" s="297"/>
      <c r="W41" s="297"/>
      <c r="X41" s="297"/>
      <c r="Y41" s="297"/>
      <c r="Z41" s="297"/>
      <c r="AA41" s="297"/>
      <c r="AB41" s="297"/>
      <c r="AC41" s="297"/>
      <c r="AD41" s="298"/>
    </row>
    <row r="42" spans="2:30" ht="14.45" customHeight="1">
      <c r="B42" s="115" t="s">
        <v>5</v>
      </c>
      <c r="C42" s="277" t="s">
        <v>313</v>
      </c>
      <c r="D42" s="278"/>
      <c r="E42" s="278"/>
      <c r="F42" s="279"/>
      <c r="G42" s="283"/>
      <c r="H42" s="284"/>
      <c r="I42" s="285"/>
      <c r="J42" s="299" t="s">
        <v>408</v>
      </c>
      <c r="K42" s="300"/>
      <c r="L42" s="300"/>
      <c r="M42" s="300"/>
      <c r="N42" s="300"/>
      <c r="O42" s="301"/>
      <c r="Q42" s="115" t="s">
        <v>5</v>
      </c>
      <c r="R42" s="277" t="s">
        <v>313</v>
      </c>
      <c r="S42" s="278"/>
      <c r="T42" s="278"/>
      <c r="U42" s="279"/>
      <c r="V42" s="283"/>
      <c r="W42" s="284"/>
      <c r="X42" s="285"/>
      <c r="Y42" s="299" t="s">
        <v>408</v>
      </c>
      <c r="Z42" s="300"/>
      <c r="AA42" s="300"/>
      <c r="AB42" s="300"/>
      <c r="AC42" s="300"/>
      <c r="AD42" s="301"/>
    </row>
    <row r="43" spans="2:30" ht="14.45" customHeight="1">
      <c r="B43" s="115" t="s">
        <v>6</v>
      </c>
      <c r="C43" s="277" t="s">
        <v>21</v>
      </c>
      <c r="D43" s="278"/>
      <c r="E43" s="278"/>
      <c r="F43" s="279"/>
      <c r="G43" s="283"/>
      <c r="H43" s="284"/>
      <c r="I43" s="285"/>
      <c r="J43" s="290"/>
      <c r="K43" s="291"/>
      <c r="L43" s="291"/>
      <c r="M43" s="291"/>
      <c r="N43" s="291"/>
      <c r="O43" s="292"/>
      <c r="Q43" s="115" t="s">
        <v>6</v>
      </c>
      <c r="R43" s="277" t="s">
        <v>21</v>
      </c>
      <c r="S43" s="278"/>
      <c r="T43" s="278"/>
      <c r="U43" s="279"/>
      <c r="V43" s="283"/>
      <c r="W43" s="284"/>
      <c r="X43" s="285"/>
      <c r="Y43" s="290"/>
      <c r="Z43" s="291"/>
      <c r="AA43" s="291"/>
      <c r="AB43" s="291"/>
      <c r="AC43" s="291"/>
      <c r="AD43" s="292"/>
    </row>
    <row r="44" spans="2:30" ht="31.9" customHeight="1">
      <c r="B44" s="115" t="s">
        <v>6</v>
      </c>
      <c r="C44" s="277" t="s">
        <v>454</v>
      </c>
      <c r="D44" s="278"/>
      <c r="E44" s="278"/>
      <c r="F44" s="279"/>
      <c r="G44" s="293"/>
      <c r="H44" s="294"/>
      <c r="I44" s="295"/>
      <c r="J44" s="290"/>
      <c r="K44" s="291"/>
      <c r="L44" s="291"/>
      <c r="M44" s="291"/>
      <c r="N44" s="291"/>
      <c r="O44" s="292"/>
      <c r="Q44" s="115" t="s">
        <v>6</v>
      </c>
      <c r="R44" s="277" t="s">
        <v>454</v>
      </c>
      <c r="S44" s="278"/>
      <c r="T44" s="278"/>
      <c r="U44" s="279"/>
      <c r="V44" s="293"/>
      <c r="W44" s="294"/>
      <c r="X44" s="295"/>
      <c r="Y44" s="290"/>
      <c r="Z44" s="291"/>
      <c r="AA44" s="291"/>
      <c r="AB44" s="291"/>
      <c r="AC44" s="291"/>
      <c r="AD44" s="292"/>
    </row>
    <row r="45" spans="2:30" ht="31.5" customHeight="1">
      <c r="B45" s="115" t="s">
        <v>7</v>
      </c>
      <c r="C45" s="277" t="s">
        <v>314</v>
      </c>
      <c r="D45" s="278"/>
      <c r="E45" s="278"/>
      <c r="F45" s="279"/>
      <c r="G45" s="283"/>
      <c r="H45" s="284"/>
      <c r="I45" s="285"/>
      <c r="J45" s="283"/>
      <c r="K45" s="284"/>
      <c r="L45" s="285"/>
      <c r="M45" s="283"/>
      <c r="N45" s="284"/>
      <c r="O45" s="285"/>
      <c r="Q45" s="115" t="s">
        <v>7</v>
      </c>
      <c r="R45" s="277" t="s">
        <v>314</v>
      </c>
      <c r="S45" s="278"/>
      <c r="T45" s="278"/>
      <c r="U45" s="279"/>
      <c r="V45" s="283"/>
      <c r="W45" s="284"/>
      <c r="X45" s="285"/>
      <c r="Y45" s="283"/>
      <c r="Z45" s="284"/>
      <c r="AA45" s="285"/>
      <c r="AB45" s="283"/>
      <c r="AC45" s="284"/>
      <c r="AD45" s="285"/>
    </row>
    <row r="46" spans="2:30" ht="22.9" customHeight="1">
      <c r="B46" s="116" t="s">
        <v>8</v>
      </c>
      <c r="C46" s="286" t="s">
        <v>349</v>
      </c>
      <c r="D46" s="287"/>
      <c r="E46" s="287"/>
      <c r="F46" s="189"/>
      <c r="G46" s="283"/>
      <c r="H46" s="284"/>
      <c r="I46" s="285"/>
      <c r="J46" s="283"/>
      <c r="K46" s="284"/>
      <c r="L46" s="285"/>
      <c r="M46" s="283"/>
      <c r="N46" s="284"/>
      <c r="O46" s="285"/>
      <c r="Q46" s="116" t="s">
        <v>8</v>
      </c>
      <c r="R46" s="286" t="s">
        <v>349</v>
      </c>
      <c r="S46" s="287"/>
      <c r="T46" s="287"/>
      <c r="U46" s="189"/>
      <c r="V46" s="283"/>
      <c r="W46" s="284"/>
      <c r="X46" s="285"/>
      <c r="Y46" s="283"/>
      <c r="Z46" s="284"/>
      <c r="AA46" s="285"/>
      <c r="AB46" s="283"/>
      <c r="AC46" s="284"/>
      <c r="AD46" s="285"/>
    </row>
    <row r="47" spans="2:30" ht="22.9" customHeight="1">
      <c r="B47" s="116"/>
      <c r="C47" s="288"/>
      <c r="D47" s="289"/>
      <c r="E47" s="289"/>
      <c r="F47" s="191"/>
      <c r="G47" s="283"/>
      <c r="H47" s="284"/>
      <c r="I47" s="285"/>
      <c r="J47" s="283"/>
      <c r="K47" s="284"/>
      <c r="L47" s="285"/>
      <c r="M47" s="283"/>
      <c r="N47" s="284"/>
      <c r="O47" s="285"/>
      <c r="Q47" s="116"/>
      <c r="R47" s="288"/>
      <c r="S47" s="289"/>
      <c r="T47" s="289"/>
      <c r="U47" s="191"/>
      <c r="V47" s="283"/>
      <c r="W47" s="284"/>
      <c r="X47" s="285"/>
      <c r="Y47" s="283"/>
      <c r="Z47" s="284"/>
      <c r="AA47" s="285"/>
      <c r="AB47" s="283"/>
      <c r="AC47" s="284"/>
      <c r="AD47" s="285"/>
    </row>
    <row r="48" spans="2:30" ht="77.45" customHeight="1">
      <c r="B48" s="115" t="s">
        <v>341</v>
      </c>
      <c r="C48" s="277" t="s">
        <v>348</v>
      </c>
      <c r="D48" s="278"/>
      <c r="E48" s="278"/>
      <c r="F48" s="279"/>
      <c r="G48" s="280"/>
      <c r="H48" s="281"/>
      <c r="I48" s="281"/>
      <c r="J48" s="281"/>
      <c r="K48" s="281"/>
      <c r="L48" s="281"/>
      <c r="M48" s="281"/>
      <c r="N48" s="281"/>
      <c r="O48" s="282"/>
      <c r="Q48" s="115" t="s">
        <v>341</v>
      </c>
      <c r="R48" s="277" t="s">
        <v>348</v>
      </c>
      <c r="S48" s="278"/>
      <c r="T48" s="278"/>
      <c r="U48" s="279"/>
      <c r="V48" s="280"/>
      <c r="W48" s="281"/>
      <c r="X48" s="281"/>
      <c r="Y48" s="281"/>
      <c r="Z48" s="281"/>
      <c r="AA48" s="281"/>
      <c r="AB48" s="281"/>
      <c r="AC48" s="281"/>
      <c r="AD48" s="282"/>
    </row>
    <row r="49" spans="3:32">
      <c r="Q49" s="42"/>
      <c r="R49" s="42"/>
      <c r="S49" s="42"/>
      <c r="T49" s="42"/>
      <c r="U49" s="42"/>
      <c r="V49" s="42"/>
      <c r="W49" s="42"/>
      <c r="X49" s="42"/>
      <c r="Y49" s="42"/>
      <c r="Z49" s="42"/>
      <c r="AA49" s="42"/>
      <c r="AB49" s="42"/>
      <c r="AC49" s="42"/>
    </row>
    <row r="50" spans="3:32" hidden="1">
      <c r="AF50" t="s">
        <v>414</v>
      </c>
    </row>
    <row r="51" spans="3:32" hidden="1"/>
    <row r="52" spans="3:32" hidden="1"/>
    <row r="53" spans="3:32" hidden="1"/>
    <row r="54" spans="3:32" hidden="1" outlineLevel="1"/>
    <row r="55" spans="3:32" hidden="1" outlineLevel="1">
      <c r="C55" s="1" t="s">
        <v>25</v>
      </c>
      <c r="E55" s="1" t="s">
        <v>509</v>
      </c>
      <c r="G55" s="1" t="s">
        <v>33</v>
      </c>
      <c r="J55" s="1" t="s">
        <v>36</v>
      </c>
    </row>
    <row r="56" spans="3:32" hidden="1" outlineLevel="1">
      <c r="C56" t="s">
        <v>12</v>
      </c>
      <c r="E56" t="str">
        <f>'Dropdown Lists'!G10</f>
        <v>Call Centre</v>
      </c>
      <c r="G56" t="str">
        <f>'Dropdown Lists'!G20</f>
        <v>Joint Procurement of Single Vendor</v>
      </c>
      <c r="J56" t="s">
        <v>257</v>
      </c>
    </row>
    <row r="57" spans="3:32" hidden="1" outlineLevel="1">
      <c r="C57" t="s">
        <v>26</v>
      </c>
      <c r="E57" t="str">
        <f>'Dropdown Lists'!G11</f>
        <v>Coupon Fulfillment</v>
      </c>
      <c r="G57" t="str">
        <f>'Dropdown Lists'!G21</f>
        <v>Sharing Delivery Agent</v>
      </c>
      <c r="J57" t="s">
        <v>120</v>
      </c>
    </row>
    <row r="58" spans="3:32" hidden="1" outlineLevel="1">
      <c r="C58" t="s">
        <v>27</v>
      </c>
      <c r="E58" t="str">
        <f>'Dropdown Lists'!G12</f>
        <v>Application Settlement</v>
      </c>
      <c r="G58" t="str">
        <f>'Dropdown Lists'!G22</f>
        <v>Sharing Marketing Materials / Collateral</v>
      </c>
      <c r="J58" t="s">
        <v>32</v>
      </c>
    </row>
    <row r="59" spans="3:32" hidden="1" outlineLevel="1">
      <c r="C59" t="s">
        <v>352</v>
      </c>
      <c r="E59" t="str">
        <f>'Dropdown Lists'!G13</f>
        <v>Channel Support / Training</v>
      </c>
      <c r="G59" t="str">
        <f>'Dropdown Lists'!G23</f>
        <v>Joint Media Buys</v>
      </c>
      <c r="J59" t="s">
        <v>121</v>
      </c>
    </row>
    <row r="60" spans="3:32" hidden="1" outlineLevel="1">
      <c r="C60" t="s">
        <v>16</v>
      </c>
      <c r="E60" t="str">
        <f>'Dropdown Lists'!G14</f>
        <v>Information Systems</v>
      </c>
      <c r="G60" t="str">
        <f>'Dropdown Lists'!G24</f>
        <v>Sharing of Energy Managers</v>
      </c>
      <c r="J60" t="s">
        <v>122</v>
      </c>
    </row>
    <row r="61" spans="3:32" hidden="1" outlineLevel="1">
      <c r="C61" t="s">
        <v>351</v>
      </c>
      <c r="E61" t="str">
        <f>'Dropdown Lists'!G15</f>
        <v>Other</v>
      </c>
      <c r="G61" t="str">
        <f>'Dropdown Lists'!G25</f>
        <v>Sharing of Key Account Managers</v>
      </c>
      <c r="J61" t="s">
        <v>124</v>
      </c>
    </row>
    <row r="62" spans="3:32" hidden="1" outlineLevel="1">
      <c r="C62" t="s">
        <v>17</v>
      </c>
      <c r="G62" t="str">
        <f>'Dropdown Lists'!G26</f>
        <v>Other</v>
      </c>
      <c r="J62" t="s">
        <v>123</v>
      </c>
    </row>
    <row r="63" spans="3:32" hidden="1" outlineLevel="1">
      <c r="C63" t="s">
        <v>112</v>
      </c>
      <c r="J63" s="8" t="s">
        <v>128</v>
      </c>
    </row>
    <row r="64" spans="3:32" hidden="1" outlineLevel="1"/>
    <row r="65" spans="3:9" hidden="1" outlineLevel="1">
      <c r="C65" s="1" t="s">
        <v>29</v>
      </c>
      <c r="E65" s="1" t="s">
        <v>28</v>
      </c>
      <c r="G65" s="1" t="s">
        <v>22</v>
      </c>
      <c r="I65" s="1" t="s">
        <v>11</v>
      </c>
    </row>
    <row r="66" spans="3:9" hidden="1" outlineLevel="1">
      <c r="C66" t="str">
        <f>'Dropdown Lists'!D33</f>
        <v>ALL OFF SWITCH</v>
      </c>
      <c r="E66" t="str">
        <f>'Dropdown Lists'!H33</f>
        <v>Agribusiness</v>
      </c>
      <c r="G66" t="s">
        <v>338</v>
      </c>
      <c r="I66" t="s">
        <v>299</v>
      </c>
    </row>
    <row r="67" spans="3:9" hidden="1" outlineLevel="1">
      <c r="C67" t="str">
        <f>'Dropdown Lists'!D34</f>
        <v>CENTRAL AIR CONDITIONER</v>
      </c>
      <c r="E67" t="str">
        <f>'Dropdown Lists'!H34</f>
        <v>Cogeneration</v>
      </c>
      <c r="G67" t="s">
        <v>339</v>
      </c>
      <c r="I67" t="s">
        <v>37</v>
      </c>
    </row>
    <row r="68" spans="3:9" hidden="1" outlineLevel="1">
      <c r="C68" t="str">
        <f>'Dropdown Lists'!D35</f>
        <v>CENTRAL AIR CONDITIONERS - PROPER SIZING</v>
      </c>
      <c r="E68" t="str">
        <f>'Dropdown Lists'!H35</f>
        <v>Cooking</v>
      </c>
      <c r="G68" t="s">
        <v>340</v>
      </c>
      <c r="I68" t="s">
        <v>38</v>
      </c>
    </row>
    <row r="69" spans="3:9" hidden="1" outlineLevel="1">
      <c r="C69" t="str">
        <f>'Dropdown Lists'!D36</f>
        <v>CLOTHESLINES</v>
      </c>
      <c r="E69" t="str">
        <f>'Dropdown Lists'!H36</f>
        <v>Electric Auxiliary</v>
      </c>
      <c r="I69" t="s">
        <v>39</v>
      </c>
    </row>
    <row r="70" spans="3:9" hidden="1" outlineLevel="1">
      <c r="C70" t="str">
        <f>'Dropdown Lists'!D37</f>
        <v>COLD WATER CLOTHES WASHING</v>
      </c>
      <c r="E70" t="str">
        <f>'Dropdown Lists'!H37</f>
        <v>Exhaust Fans</v>
      </c>
      <c r="I70" t="s">
        <v>40</v>
      </c>
    </row>
    <row r="71" spans="3:9" hidden="1" outlineLevel="1">
      <c r="C71" t="str">
        <f>'Dropdown Lists'!D38</f>
        <v xml:space="preserve">CONVECTION OVEN                                                                                     </v>
      </c>
      <c r="E71" t="str">
        <f>'Dropdown Lists'!H38</f>
        <v>Household Appliances</v>
      </c>
      <c r="G71" s="1" t="s">
        <v>30</v>
      </c>
      <c r="I71" t="s">
        <v>41</v>
      </c>
    </row>
    <row r="72" spans="3:9" hidden="1" outlineLevel="1">
      <c r="C72" t="str">
        <f>'Dropdown Lists'!D39</f>
        <v>CREEP HEAT CONTROLLER</v>
      </c>
      <c r="E72" t="str">
        <f>'Dropdown Lists'!H39</f>
        <v>HVAC Control</v>
      </c>
      <c r="G72" t="s">
        <v>31</v>
      </c>
      <c r="I72" t="s">
        <v>42</v>
      </c>
    </row>
    <row r="73" spans="3:9" hidden="1" outlineLevel="1">
      <c r="C73" t="str">
        <f>'Dropdown Lists'!D40</f>
        <v>DIMMABLE SELF-BALLASTED CFL - ALL STYLES</v>
      </c>
      <c r="E73" t="str">
        <f>'Dropdown Lists'!H40</f>
        <v>Lighting - Exterior</v>
      </c>
      <c r="G73" t="s">
        <v>32</v>
      </c>
      <c r="I73" t="s">
        <v>43</v>
      </c>
    </row>
    <row r="74" spans="3:9" hidden="1" outlineLevel="1">
      <c r="C74" t="str">
        <f>'Dropdown Lists'!D41</f>
        <v>DIMMER SWITCH</v>
      </c>
      <c r="E74" t="str">
        <f>'Dropdown Lists'!H41</f>
        <v>Lighting - High Bay</v>
      </c>
      <c r="G74" t="s">
        <v>118</v>
      </c>
      <c r="I74" t="s">
        <v>44</v>
      </c>
    </row>
    <row r="75" spans="3:9" hidden="1" outlineLevel="1">
      <c r="C75" t="str">
        <f>'Dropdown Lists'!D42</f>
        <v>DIMMER SWITCH (HARD-WIRED)</v>
      </c>
      <c r="E75" t="str">
        <f>'Dropdown Lists'!H42</f>
        <v>Lighting - Indoor</v>
      </c>
      <c r="G75" t="s">
        <v>119</v>
      </c>
      <c r="I75" t="s">
        <v>45</v>
      </c>
    </row>
    <row r="76" spans="3:9" hidden="1" outlineLevel="1">
      <c r="C76" t="str">
        <f>'Dropdown Lists'!D43</f>
        <v>DOMESTIC WATER HEATER</v>
      </c>
      <c r="E76" t="str">
        <f>'Dropdown Lists'!H43</f>
        <v>Lighting Controls</v>
      </c>
      <c r="G76" t="s">
        <v>113</v>
      </c>
      <c r="I76" t="s">
        <v>46</v>
      </c>
    </row>
    <row r="77" spans="3:9" hidden="1" outlineLevel="1">
      <c r="C77" t="str">
        <f>'Dropdown Lists'!D44</f>
        <v>DOUBLE CREEP HEAT PAD</v>
      </c>
      <c r="E77" t="str">
        <f>'Dropdown Lists'!H44</f>
        <v>Miscellaneous Equipment</v>
      </c>
      <c r="G77" t="s">
        <v>117</v>
      </c>
      <c r="I77" t="s">
        <v>47</v>
      </c>
    </row>
    <row r="78" spans="3:9" hidden="1" outlineLevel="1">
      <c r="C78" t="str">
        <f>'Dropdown Lists'!D45</f>
        <v>DRAIN WATER HEAT RECOVERY</v>
      </c>
      <c r="E78" t="str">
        <f>'Dropdown Lists'!H45</f>
        <v>Plug Loads</v>
      </c>
      <c r="G78" t="s">
        <v>127</v>
      </c>
      <c r="I78" t="s">
        <v>48</v>
      </c>
    </row>
    <row r="79" spans="3:9" hidden="1" outlineLevel="1">
      <c r="C79" t="str">
        <f>'Dropdown Lists'!D46</f>
        <v>DUAL AND NATURAL EXHAUST VENTILATION SYSTEM</v>
      </c>
      <c r="E79" t="str">
        <f>'Dropdown Lists'!H46</f>
        <v>Refrigeration</v>
      </c>
      <c r="G79" t="s">
        <v>112</v>
      </c>
      <c r="I79" t="s">
        <v>49</v>
      </c>
    </row>
    <row r="80" spans="3:9" hidden="1" outlineLevel="1">
      <c r="C80" t="str">
        <f>'Dropdown Lists'!D47</f>
        <v xml:space="preserve">DUAL SPEED POOL PUMP MOTORS                                                                         </v>
      </c>
      <c r="E80" t="str">
        <f>'Dropdown Lists'!H47</f>
        <v>Residential Central Cooling</v>
      </c>
      <c r="I80" t="s">
        <v>50</v>
      </c>
    </row>
    <row r="81" spans="3:9" hidden="1" outlineLevel="1">
      <c r="C81" t="str">
        <f>'Dropdown Lists'!D48</f>
        <v>DUCT SEALING</v>
      </c>
      <c r="E81" t="str">
        <f>'Dropdown Lists'!H48</f>
        <v>Residential Central Heating</v>
      </c>
      <c r="I81" t="s">
        <v>51</v>
      </c>
    </row>
    <row r="82" spans="3:9" hidden="1" outlineLevel="1">
      <c r="C82" t="str">
        <f>'Dropdown Lists'!D49</f>
        <v>EFFICIENT AERATORS</v>
      </c>
      <c r="E82" t="str">
        <f>'Dropdown Lists'!H49</f>
        <v>Solar Energy Applications</v>
      </c>
      <c r="I82" t="s">
        <v>52</v>
      </c>
    </row>
    <row r="83" spans="3:9" hidden="1" outlineLevel="1">
      <c r="C83" t="str">
        <f>'Dropdown Lists'!D50</f>
        <v xml:space="preserve">EFFICIENT SHOWERHEAD </v>
      </c>
      <c r="E83" t="str">
        <f>'Dropdown Lists'!H50</f>
        <v>Space Cooling and Heating</v>
      </c>
      <c r="I83" t="s">
        <v>53</v>
      </c>
    </row>
    <row r="84" spans="3:9" hidden="1" outlineLevel="1">
      <c r="C84" t="str">
        <f>'Dropdown Lists'!D51</f>
        <v>ELECTRIC FURNACE WITH ECM</v>
      </c>
      <c r="E84" t="str">
        <f>'Dropdown Lists'!H51</f>
        <v>Swimming Pool</v>
      </c>
      <c r="I84" t="s">
        <v>54</v>
      </c>
    </row>
    <row r="85" spans="3:9" hidden="1" outlineLevel="1">
      <c r="C85" t="str">
        <f>'Dropdown Lists'!D52</f>
        <v>ELECTRIC FURNACE WITH ECM (CONTINUOUS FAN USAGE)</v>
      </c>
      <c r="E85" t="str">
        <f>'Dropdown Lists'!H52</f>
        <v>Thermal Envelope</v>
      </c>
      <c r="I85" t="s">
        <v>55</v>
      </c>
    </row>
    <row r="86" spans="3:9" hidden="1" outlineLevel="1">
      <c r="C86" t="str">
        <f>'Dropdown Lists'!D53</f>
        <v>ELECTRONIC OR DIGITAL HID BALLASTS</v>
      </c>
      <c r="E86" t="str">
        <f>'Dropdown Lists'!H53</f>
        <v>Ventilation and Circulation</v>
      </c>
      <c r="I86" t="s">
        <v>56</v>
      </c>
    </row>
    <row r="87" spans="3:9" hidden="1" outlineLevel="1">
      <c r="C87" t="str">
        <f>'Dropdown Lists'!D54</f>
        <v>ENERGY EFFICIENT TELEVISION</v>
      </c>
      <c r="E87" t="str">
        <f>'Dropdown Lists'!H54</f>
        <v>Water Heating</v>
      </c>
      <c r="I87" t="s">
        <v>57</v>
      </c>
    </row>
    <row r="88" spans="3:9" hidden="1" outlineLevel="1">
      <c r="C88" t="str">
        <f>'Dropdown Lists'!D55</f>
        <v>ENERGY STAR QUALIFIED LED</v>
      </c>
      <c r="I88" t="s">
        <v>58</v>
      </c>
    </row>
    <row r="89" spans="3:9" hidden="1" outlineLevel="1">
      <c r="C89" t="str">
        <f>'Dropdown Lists'!D56</f>
        <v>ENERGY STAR QUALIFIED LIGHT FIXTURE - 1 OR 2 SOCKETS</v>
      </c>
      <c r="I89" t="s">
        <v>59</v>
      </c>
    </row>
    <row r="90" spans="3:9" hidden="1" outlineLevel="1">
      <c r="C90" t="str">
        <f>'Dropdown Lists'!D57</f>
        <v>ENERGY STAR QUALIFIED LIGHT FIXTURE - 3 OR MORE SOCKETS</v>
      </c>
      <c r="I90" t="s">
        <v>60</v>
      </c>
    </row>
    <row r="91" spans="3:9" hidden="1" outlineLevel="1">
      <c r="C91" t="str">
        <f>'Dropdown Lists'!D58</f>
        <v>ENERGY STAR QUALIFIED RECESSED LIGHTING- LED</v>
      </c>
      <c r="I91" t="s">
        <v>61</v>
      </c>
    </row>
    <row r="92" spans="3:9" hidden="1" outlineLevel="1">
      <c r="C92" t="str">
        <f>'Dropdown Lists'!D59</f>
        <v>ENERGY STAR QUALIFIED UNDER THE COUNTER LIGHTING</v>
      </c>
      <c r="I92" t="s">
        <v>62</v>
      </c>
    </row>
    <row r="93" spans="3:9" hidden="1" outlineLevel="1">
      <c r="C93" t="str">
        <f>'Dropdown Lists'!D60</f>
        <v>ENERGY STAR® BATTERY CHARGERS</v>
      </c>
      <c r="I93" t="s">
        <v>63</v>
      </c>
    </row>
    <row r="94" spans="3:9" hidden="1" outlineLevel="1">
      <c r="C94" t="str">
        <f>'Dropdown Lists'!D61</f>
        <v>ENERGY STAR® CEILING FAN</v>
      </c>
      <c r="I94" t="s">
        <v>64</v>
      </c>
    </row>
    <row r="95" spans="3:9" hidden="1" outlineLevel="1">
      <c r="C95" t="str">
        <f>'Dropdown Lists'!D62</f>
        <v>ENERGY STAR® CENTRAL AIR CONDITIONER</v>
      </c>
      <c r="I95" t="s">
        <v>65</v>
      </c>
    </row>
    <row r="96" spans="3:9" hidden="1" outlineLevel="1">
      <c r="C96" t="str">
        <f>'Dropdown Lists'!D63</f>
        <v>ENERGY STAR® CLOTHES WASHER</v>
      </c>
      <c r="I96" t="s">
        <v>66</v>
      </c>
    </row>
    <row r="97" spans="3:9" hidden="1" outlineLevel="1">
      <c r="C97" t="str">
        <f>'Dropdown Lists'!D64</f>
        <v>ENERGY STAR® DEHUMIDIFIER</v>
      </c>
      <c r="I97" t="s">
        <v>67</v>
      </c>
    </row>
    <row r="98" spans="3:9" hidden="1" outlineLevel="1">
      <c r="C98" t="str">
        <f>'Dropdown Lists'!D65</f>
        <v>ENERGY STAR® DISHWASHER</v>
      </c>
      <c r="I98" t="s">
        <v>68</v>
      </c>
    </row>
    <row r="99" spans="3:9" hidden="1" outlineLevel="1">
      <c r="C99" t="str">
        <f>'Dropdown Lists'!D66</f>
        <v xml:space="preserve">ENERGY STAR® DISHWASHER                                                                             </v>
      </c>
      <c r="I99" t="s">
        <v>69</v>
      </c>
    </row>
    <row r="100" spans="3:9" hidden="1" outlineLevel="1">
      <c r="C100" t="str">
        <f>'Dropdown Lists'!D67</f>
        <v xml:space="preserve">ENERGY STAR® FREEZER                                                                                </v>
      </c>
      <c r="I100" t="s">
        <v>70</v>
      </c>
    </row>
    <row r="101" spans="3:9" hidden="1" outlineLevel="1">
      <c r="C101" t="str">
        <f>'Dropdown Lists'!D68</f>
        <v>ENERGY STAR® LED LAMPS - MR16 GU5.3 BASE</v>
      </c>
      <c r="I101" t="s">
        <v>71</v>
      </c>
    </row>
    <row r="102" spans="3:9" hidden="1" outlineLevel="1">
      <c r="C102" t="str">
        <f>'Dropdown Lists'!D69</f>
        <v>ENERGY STAR® LED LAMPS - OMNIDIRECTIONAL A SHAPE OR WET LOCATION RATED PAR</v>
      </c>
      <c r="I102" t="s">
        <v>72</v>
      </c>
    </row>
    <row r="103" spans="3:9" hidden="1" outlineLevel="1">
      <c r="C103" t="str">
        <f>'Dropdown Lists'!D70</f>
        <v>ENERGY STAR® LED LAMPS - PAR16 OR MR16 GU10 BASE</v>
      </c>
      <c r="I103" t="s">
        <v>73</v>
      </c>
    </row>
    <row r="104" spans="3:9" hidden="1" outlineLevel="1">
      <c r="C104" t="str">
        <f>'Dropdown Lists'!D71</f>
        <v>ENERGY STAR® LED LIGHT BULB</v>
      </c>
      <c r="I104" t="s">
        <v>74</v>
      </c>
    </row>
    <row r="105" spans="3:9" hidden="1" outlineLevel="1">
      <c r="C105" t="str">
        <f>'Dropdown Lists'!D72</f>
        <v xml:space="preserve">ENERGY STAR® LED PAR16/20/30/38 LAMPS E26 BASE </v>
      </c>
      <c r="I105" t="s">
        <v>75</v>
      </c>
    </row>
    <row r="106" spans="3:9" hidden="1" outlineLevel="1">
      <c r="C106" t="str">
        <f>'Dropdown Lists'!D73</f>
        <v>ENERGY STAR® LED RECESSED DOWNLIGHTS</v>
      </c>
      <c r="I106" t="s">
        <v>76</v>
      </c>
    </row>
    <row r="107" spans="3:9" hidden="1" outlineLevel="1">
      <c r="C107" t="str">
        <f>'Dropdown Lists'!D74</f>
        <v>ENERGY STAR® QUALIFIED A/V EQUIPMENT</v>
      </c>
      <c r="I107" t="s">
        <v>77</v>
      </c>
    </row>
    <row r="108" spans="3:9" hidden="1" outlineLevel="1">
      <c r="C108" t="str">
        <f>'Dropdown Lists'!D75</f>
        <v xml:space="preserve">ENERGY STAR® QUALIFIED COMPACT FLUORESCENT LAMPS </v>
      </c>
      <c r="I108" t="s">
        <v>78</v>
      </c>
    </row>
    <row r="109" spans="3:9" hidden="1" outlineLevel="1">
      <c r="C109" t="str">
        <f>'Dropdown Lists'!D76</f>
        <v>ENERGY STAR® QUALIFIED COMPACT FLUORESCENT LAMPS (CFLS) - GU24 FIXTURE E.G SURFACE MOUNT</v>
      </c>
      <c r="I109" t="s">
        <v>79</v>
      </c>
    </row>
    <row r="110" spans="3:9" hidden="1" outlineLevel="1">
      <c r="C110" t="str">
        <f>'Dropdown Lists'!D77</f>
        <v>ENERGY STAR® QUALIFIED COMPUTERS</v>
      </c>
      <c r="I110" t="s">
        <v>80</v>
      </c>
    </row>
    <row r="111" spans="3:9" hidden="1" outlineLevel="1">
      <c r="C111" t="str">
        <f>'Dropdown Lists'!D78</f>
        <v>ENERGY STAR® QUALIFIED DISPLAYS (MONITORS)</v>
      </c>
      <c r="I111" t="s">
        <v>81</v>
      </c>
    </row>
    <row r="112" spans="3:9" hidden="1" outlineLevel="1">
      <c r="C112" t="str">
        <f>'Dropdown Lists'!D79</f>
        <v>ENERGY STAR® QUALIFIED GAME CONSOLES</v>
      </c>
      <c r="I112" t="s">
        <v>82</v>
      </c>
    </row>
    <row r="113" spans="3:9" hidden="1" outlineLevel="1">
      <c r="C113" t="str">
        <f>'Dropdown Lists'!D80</f>
        <v>ENERGY STAR® QUALIFIED INDOOR LIGHT FIXTURE</v>
      </c>
      <c r="I113" t="s">
        <v>83</v>
      </c>
    </row>
    <row r="114" spans="3:9" hidden="1" outlineLevel="1">
      <c r="C114" t="str">
        <f>'Dropdown Lists'!D81</f>
        <v>ENERGY STAR® QUALIFIED LED BULBS</v>
      </c>
      <c r="I114" t="s">
        <v>84</v>
      </c>
    </row>
    <row r="115" spans="3:9" hidden="1" outlineLevel="1">
      <c r="C115" t="str">
        <f>'Dropdown Lists'!D82</f>
        <v>ENERGY STAR® QUALIFIED SET TOP BOX</v>
      </c>
      <c r="I115" t="s">
        <v>85</v>
      </c>
    </row>
    <row r="116" spans="3:9" hidden="1" outlineLevel="1">
      <c r="C116" t="str">
        <f>'Dropdown Lists'!D83</f>
        <v>ENERGY STAR® QUALIFIED SPECIALTY COMPACT FLUORESCENT LAMPS (CFLS)</v>
      </c>
      <c r="I116" t="s">
        <v>86</v>
      </c>
    </row>
    <row r="117" spans="3:9" hidden="1" outlineLevel="1">
      <c r="C117" t="str">
        <f>'Dropdown Lists'!D84</f>
        <v>ENERGY STAR® REFRIGERATOR</v>
      </c>
      <c r="I117" t="s">
        <v>87</v>
      </c>
    </row>
    <row r="118" spans="3:9" hidden="1" outlineLevel="1">
      <c r="C118" t="str">
        <f>'Dropdown Lists'!D85</f>
        <v>ENERGY STAR® ROOM AIR CONDITIONER</v>
      </c>
      <c r="I118" t="s">
        <v>88</v>
      </c>
    </row>
    <row r="119" spans="3:9" hidden="1" outlineLevel="1">
      <c r="C119" t="str">
        <f>'Dropdown Lists'!D86</f>
        <v>ENERGY STAR® WINDOWS</v>
      </c>
      <c r="I119" t="s">
        <v>89</v>
      </c>
    </row>
    <row r="120" spans="3:9" hidden="1" outlineLevel="1">
      <c r="C120" t="str">
        <f>'Dropdown Lists'!D87</f>
        <v>EXIT SIGN - LED</v>
      </c>
      <c r="I120" t="s">
        <v>90</v>
      </c>
    </row>
    <row r="121" spans="3:9" hidden="1" outlineLevel="1">
      <c r="C121" t="str">
        <f>'Dropdown Lists'!D88</f>
        <v xml:space="preserve">EXIT SIGNS </v>
      </c>
      <c r="I121" t="s">
        <v>91</v>
      </c>
    </row>
    <row r="122" spans="3:9" hidden="1" outlineLevel="1">
      <c r="C122" t="str">
        <f>'Dropdown Lists'!D89</f>
        <v>FURNACE/AIR CONDITIONER FILTER</v>
      </c>
      <c r="I122" t="s">
        <v>92</v>
      </c>
    </row>
    <row r="123" spans="3:9" hidden="1" outlineLevel="1">
      <c r="C123" t="str">
        <f>'Dropdown Lists'!D90</f>
        <v>ELECTRONICALLY COMMUTATED MOTOR (ECM)</v>
      </c>
      <c r="I123" t="s">
        <v>93</v>
      </c>
    </row>
    <row r="124" spans="3:9" hidden="1" outlineLevel="1">
      <c r="C124" t="str">
        <f>'Dropdown Lists'!D91</f>
        <v xml:space="preserve">GAS RANGE                                                                                           </v>
      </c>
      <c r="I124" t="s">
        <v>94</v>
      </c>
    </row>
    <row r="125" spans="3:9" hidden="1" outlineLevel="1">
      <c r="C125" t="str">
        <f>'Dropdown Lists'!D92</f>
        <v>HEAT PUMP</v>
      </c>
      <c r="I125" t="s">
        <v>95</v>
      </c>
    </row>
    <row r="126" spans="3:9" hidden="1" outlineLevel="1">
      <c r="C126" t="str">
        <f>'Dropdown Lists'!D93</f>
        <v>HEAVY DUTY PLUG-IN TIMERS</v>
      </c>
      <c r="I126" t="s">
        <v>96</v>
      </c>
    </row>
    <row r="127" spans="3:9" hidden="1" outlineLevel="1">
      <c r="C127" t="str">
        <f>'Dropdown Lists'!D94</f>
        <v>HIGH EFFICIENCY VENTILATION EXHAUST FANS</v>
      </c>
      <c r="I127" t="s">
        <v>97</v>
      </c>
    </row>
    <row r="128" spans="3:9" hidden="1" outlineLevel="1">
      <c r="C128" t="str">
        <f>'Dropdown Lists'!D95</f>
        <v>HIGH PERFORMANCE MEDIUM BAY T8 FIXTURES</v>
      </c>
      <c r="I128" t="s">
        <v>98</v>
      </c>
    </row>
    <row r="129" spans="3:9" hidden="1" outlineLevel="1">
      <c r="C129" t="str">
        <f>'Dropdown Lists'!D96</f>
        <v>HIGH PERFORMANCE T8 FIXTURES</v>
      </c>
      <c r="I129" t="s">
        <v>99</v>
      </c>
    </row>
    <row r="130" spans="3:9" hidden="1" outlineLevel="1">
      <c r="C130" t="str">
        <f>'Dropdown Lists'!D97</f>
        <v>HIGH TEMPERATURE CUTOUT THERMOSTAT</v>
      </c>
      <c r="I130" t="s">
        <v>100</v>
      </c>
    </row>
    <row r="131" spans="3:9" hidden="1" outlineLevel="1">
      <c r="C131" t="str">
        <f>'Dropdown Lists'!D98</f>
        <v>HIGH VOLUME LOW SPEED FAN</v>
      </c>
      <c r="I131" t="s">
        <v>101</v>
      </c>
    </row>
    <row r="132" spans="3:9" hidden="1" outlineLevel="1">
      <c r="C132" t="str">
        <f>'Dropdown Lists'!D99</f>
        <v>HOT WATER PIPE WRAP</v>
      </c>
      <c r="I132" t="s">
        <v>102</v>
      </c>
    </row>
    <row r="133" spans="3:9" hidden="1" outlineLevel="1">
      <c r="C133" t="str">
        <f>'Dropdown Lists'!D100</f>
        <v>INDOOR LIGHTING TIMER</v>
      </c>
      <c r="I133" t="s">
        <v>103</v>
      </c>
    </row>
    <row r="134" spans="3:9" hidden="1" outlineLevel="1">
      <c r="C134" t="str">
        <f>'Dropdown Lists'!D101</f>
        <v>INDOOR MOTION SENSOR</v>
      </c>
      <c r="I134" t="s">
        <v>104</v>
      </c>
    </row>
    <row r="135" spans="3:9" hidden="1" outlineLevel="1">
      <c r="C135" t="str">
        <f>'Dropdown Lists'!D102</f>
        <v>INFRARED COATED HALOGEN LAMPS</v>
      </c>
      <c r="I135" t="s">
        <v>105</v>
      </c>
    </row>
    <row r="136" spans="3:9" hidden="1" outlineLevel="1">
      <c r="C136" t="str">
        <f>'Dropdown Lists'!D103</f>
        <v>IN-SUITE TEMPERATURE CONTROLS</v>
      </c>
      <c r="I136" t="s">
        <v>106</v>
      </c>
    </row>
    <row r="137" spans="3:9" hidden="1" outlineLevel="1">
      <c r="C137" t="str">
        <f>'Dropdown Lists'!D104</f>
        <v>LIGHTING TIMERS (HARD-WIRED, INDOOR)</v>
      </c>
      <c r="I137" t="s">
        <v>107</v>
      </c>
    </row>
    <row r="138" spans="3:9" hidden="1" outlineLevel="1">
      <c r="C138" t="str">
        <f>'Dropdown Lists'!D105</f>
        <v>LOWER WATTAGE HID LAMPS</v>
      </c>
      <c r="I138" t="s">
        <v>108</v>
      </c>
    </row>
    <row r="139" spans="3:9" hidden="1" outlineLevel="1">
      <c r="C139" t="str">
        <f>'Dropdown Lists'!D106</f>
        <v>METAL HALIDE DIRECT LAMP REPLACEMENT</v>
      </c>
      <c r="I139" t="s">
        <v>109</v>
      </c>
    </row>
    <row r="140" spans="3:9" hidden="1" outlineLevel="1">
      <c r="C140" t="str">
        <f>'Dropdown Lists'!D107</f>
        <v>METAL HALIDE FIXTURE</v>
      </c>
      <c r="I140" t="s">
        <v>110</v>
      </c>
    </row>
    <row r="141" spans="3:9" hidden="1" outlineLevel="1">
      <c r="C141" t="str">
        <f>'Dropdown Lists'!D108</f>
        <v>MOTION SENSORS (HARD-WIRED, INDOOR)</v>
      </c>
      <c r="I141" t="s">
        <v>111</v>
      </c>
    </row>
    <row r="142" spans="3:9" hidden="1" outlineLevel="1">
      <c r="C142" t="str">
        <f>'Dropdown Lists'!D109</f>
        <v>NON-DIMMABLE SELF-BALLASTED CFL</v>
      </c>
      <c r="I142" t="s">
        <v>112</v>
      </c>
    </row>
    <row r="143" spans="3:9" hidden="1" outlineLevel="1">
      <c r="C143" t="str">
        <f>'Dropdown Lists'!D110</f>
        <v>NON-ELECTRIC SPACE COOLING</v>
      </c>
    </row>
    <row r="144" spans="3:9" hidden="1" outlineLevel="1">
      <c r="C144" t="str">
        <f>'Dropdown Lists'!D111</f>
        <v>OCCUPANCY SENSORS</v>
      </c>
    </row>
    <row r="145" spans="3:3" hidden="1" outlineLevel="1">
      <c r="C145" t="str">
        <f>'Dropdown Lists'!D112</f>
        <v>OPEN DRIP-PROOF (ODP) MOTORS</v>
      </c>
    </row>
    <row r="146" spans="3:3" hidden="1" outlineLevel="1">
      <c r="C146" t="str">
        <f>'Dropdown Lists'!D113</f>
        <v>OUTDOOR LIGHTING TIMER</v>
      </c>
    </row>
    <row r="147" spans="3:3" hidden="1" outlineLevel="1">
      <c r="C147" t="str">
        <f>'Dropdown Lists'!D114</f>
        <v>OUTDOOR MOTION SENSOR</v>
      </c>
    </row>
    <row r="148" spans="3:3" hidden="1" outlineLevel="1">
      <c r="C148" t="str">
        <f>'Dropdown Lists'!D115</f>
        <v>PHOTOCELL AND TIMER FOR LIGHTING CONTROL</v>
      </c>
    </row>
    <row r="149" spans="3:3" hidden="1" outlineLevel="1">
      <c r="C149" t="str">
        <f>'Dropdown Lists'!D116</f>
        <v>POOL PUMP WITH TIME-CLOCK OR CONTROLLER</v>
      </c>
    </row>
    <row r="150" spans="3:3" hidden="1" outlineLevel="1">
      <c r="C150" t="str">
        <f>'Dropdown Lists'!D117</f>
        <v>POWER BAR WITH INTEGRATED TIMER</v>
      </c>
    </row>
    <row r="151" spans="3:3" hidden="1" outlineLevel="1">
      <c r="C151" t="str">
        <f>'Dropdown Lists'!D118</f>
        <v>POWER BAR, SMART (WITH AUTO SHUT-OFF)</v>
      </c>
    </row>
    <row r="152" spans="3:3" hidden="1" outlineLevel="1">
      <c r="C152" t="str">
        <f>'Dropdown Lists'!D119</f>
        <v>PROGRAMMABLE THERMOSTAT</v>
      </c>
    </row>
    <row r="153" spans="3:3" hidden="1" outlineLevel="1">
      <c r="C153" t="str">
        <f>'Dropdown Lists'!D120</f>
        <v>PROGRAMMABLE THERMOSTAT (BASEBOARD)</v>
      </c>
    </row>
    <row r="154" spans="3:3" hidden="1" outlineLevel="1">
      <c r="C154" t="str">
        <f>'Dropdown Lists'!D121</f>
        <v>PULSE START METAL HALIDE</v>
      </c>
    </row>
    <row r="155" spans="3:3" hidden="1" outlineLevel="1">
      <c r="C155" t="str">
        <f>'Dropdown Lists'!D122</f>
        <v>REDUCED WATTAGE T8 FIXTURES</v>
      </c>
    </row>
    <row r="156" spans="3:3" hidden="1" outlineLevel="1">
      <c r="C156" t="str">
        <f>'Dropdown Lists'!D123</f>
        <v>REFRIGERATED DISPLAY CASE LED STRIP LIGHT</v>
      </c>
    </row>
    <row r="157" spans="3:3" hidden="1" outlineLevel="1">
      <c r="C157" t="str">
        <f>'Dropdown Lists'!D124</f>
        <v xml:space="preserve">REFRIGERATOR REPLACEMENT                                                              </v>
      </c>
    </row>
    <row r="158" spans="3:3" hidden="1" outlineLevel="1">
      <c r="C158" t="str">
        <f>'Dropdown Lists'!D125</f>
        <v>RESIDENTIAL ATTIC INSULATION</v>
      </c>
    </row>
    <row r="159" spans="3:3" hidden="1" outlineLevel="1">
      <c r="C159" t="str">
        <f>'Dropdown Lists'!D126</f>
        <v xml:space="preserve">RESIDENTIAL CLOTHES DRYER                                                                           </v>
      </c>
    </row>
    <row r="160" spans="3:3" hidden="1" outlineLevel="1">
      <c r="C160" t="str">
        <f>'Dropdown Lists'!D127</f>
        <v>SEASONAL LED LIGHTS</v>
      </c>
    </row>
    <row r="161" spans="3:3" hidden="1" outlineLevel="1">
      <c r="C161" t="str">
        <f>'Dropdown Lists'!D128</f>
        <v>SELF BALLASTED CERAMIC METAL HALIDE LAMP</v>
      </c>
    </row>
    <row r="162" spans="3:3" hidden="1" outlineLevel="1">
      <c r="C162" t="str">
        <f>'Dropdown Lists'!D129</f>
        <v>SINGLE CREEP HEAT PAD</v>
      </c>
    </row>
    <row r="163" spans="3:3" hidden="1" outlineLevel="1">
      <c r="C163" t="str">
        <f>'Dropdown Lists'!D130</f>
        <v>SOLAR HOT WATER COLLECTOR</v>
      </c>
    </row>
    <row r="164" spans="3:3" hidden="1" outlineLevel="1">
      <c r="C164" t="str">
        <f>'Dropdown Lists'!D131</f>
        <v>SOLAR LANDSCAPE LIGHTS</v>
      </c>
    </row>
    <row r="165" spans="3:3" hidden="1" outlineLevel="1">
      <c r="C165" t="str">
        <f>'Dropdown Lists'!D132</f>
        <v>SOLAR THERMAL WATER HEATER</v>
      </c>
    </row>
    <row r="166" spans="3:3" hidden="1" outlineLevel="1">
      <c r="C166" t="str">
        <f>'Dropdown Lists'!D133</f>
        <v>STANDARD PERFORMANCE MEDIUM BAY T8 FIXTURES</v>
      </c>
    </row>
    <row r="167" spans="3:3" hidden="1" outlineLevel="1">
      <c r="C167" t="str">
        <f>'Dropdown Lists'!D134</f>
        <v>STANDARD PERFORMANCE T8</v>
      </c>
    </row>
    <row r="168" spans="3:3" hidden="1" outlineLevel="1">
      <c r="C168" t="str">
        <f>'Dropdown Lists'!D135</f>
        <v>SYNCHRONOUS BELT</v>
      </c>
    </row>
    <row r="169" spans="3:3" hidden="1" outlineLevel="1">
      <c r="C169" t="str">
        <f>'Dropdown Lists'!D136</f>
        <v>T5 FIXTURES</v>
      </c>
    </row>
    <row r="170" spans="3:3" hidden="1" outlineLevel="1">
      <c r="C170" t="str">
        <f>'Dropdown Lists'!D137</f>
        <v>T5 MEDIUM AND HIGH BAY FIXTURES</v>
      </c>
    </row>
    <row r="171" spans="3:3" hidden="1" outlineLevel="1">
      <c r="C171" t="str">
        <f>'Dropdown Lists'!D138</f>
        <v xml:space="preserve">T8 HIGH OUTPUT LAMPS &amp; ELECTRONIC BALLAST </v>
      </c>
    </row>
    <row r="172" spans="3:3" hidden="1" outlineLevel="1">
      <c r="C172" t="str">
        <f>'Dropdown Lists'!D139</f>
        <v xml:space="preserve">T8 LAMPS &amp; ELECTRONIC BALLAST </v>
      </c>
    </row>
    <row r="173" spans="3:3" hidden="1" outlineLevel="1">
      <c r="C173" t="str">
        <f>'Dropdown Lists'!D140</f>
        <v>TIMER AND CLIP-ON THERMOSTATIC CONTROLS</v>
      </c>
    </row>
    <row r="174" spans="3:3" hidden="1" outlineLevel="1">
      <c r="C174" t="str">
        <f>'Dropdown Lists'!D141</f>
        <v>TOTALLY ENCLOSED FAN-COOLED (TEFC) MOTORS</v>
      </c>
    </row>
    <row r="175" spans="3:3" hidden="1" outlineLevel="1">
      <c r="C175" t="str">
        <f>'Dropdown Lists'!D142</f>
        <v>ULTRA HIGH EFFICIENCY VENTILATION EXHAUST FANS</v>
      </c>
    </row>
    <row r="176" spans="3:3" hidden="1" outlineLevel="1">
      <c r="C176" t="str">
        <f>'Dropdown Lists'!D143</f>
        <v>UNITARY AIR-CONDITIONING UNIT</v>
      </c>
    </row>
    <row r="177" spans="3:3" hidden="1" outlineLevel="1">
      <c r="C177" t="str">
        <f>'Dropdown Lists'!D144</f>
        <v>UNITARY AIR-CONDITIONING UNIT WITH ECONOMIZER</v>
      </c>
    </row>
    <row r="178" spans="3:3" hidden="1" outlineLevel="1">
      <c r="C178" t="str">
        <f>'Dropdown Lists'!D145</f>
        <v>VARIABLE FREQUENCY DRIVE (VFD)</v>
      </c>
    </row>
    <row r="179" spans="3:3" hidden="1" outlineLevel="1">
      <c r="C179" t="str">
        <f>'Dropdown Lists'!D146</f>
        <v xml:space="preserve">VARIABLE SPEED POOL PUMP MOTORS                                                                     </v>
      </c>
    </row>
    <row r="180" spans="3:3" hidden="1" outlineLevel="1">
      <c r="C180" t="str">
        <f>'Dropdown Lists'!D147</f>
        <v>WATER HEATER BLANKET</v>
      </c>
    </row>
    <row r="181" spans="3:3" hidden="1" outlineLevel="1">
      <c r="C181" t="str">
        <f>'Dropdown Lists'!D148</f>
        <v>WATER TO AIR GROUND SOURCE HEAT PUMP CLOSED LOOP</v>
      </c>
    </row>
    <row r="182" spans="3:3" hidden="1" outlineLevel="1">
      <c r="C182" t="str">
        <f>'Dropdown Lists'!D149</f>
        <v>WATER TO AIR GROUND SOURCE HEAT PUMP OPEN LOOP</v>
      </c>
    </row>
    <row r="183" spans="3:3" hidden="1" outlineLevel="1">
      <c r="C183" t="str">
        <f>'Dropdown Lists'!D150</f>
        <v>WEATHERSTRIPPING (DOOR FRAME)</v>
      </c>
    </row>
    <row r="184" spans="3:3" hidden="1" outlineLevel="1">
      <c r="C184" t="str">
        <f>'Dropdown Lists'!D151</f>
        <v>WEATHERSTRIPPING (FOAM OR V-STRIP)</v>
      </c>
    </row>
    <row r="185" spans="3:3" hidden="1" outlineLevel="1">
      <c r="C185" t="str">
        <f>'Dropdown Lists'!D152</f>
        <v>WINDOW SOLAR FILM</v>
      </c>
    </row>
    <row r="186" spans="3:3" hidden="1" outlineLevel="1">
      <c r="C186" t="str">
        <f>'Dropdown Lists'!D153</f>
        <v>Other</v>
      </c>
    </row>
    <row r="187" spans="3:3" hidden="1"/>
    <row r="188" spans="3:3" hidden="1"/>
    <row r="189" spans="3:3" hidden="1"/>
    <row r="190" spans="3:3" hidden="1"/>
  </sheetData>
  <sheetProtection password="F265" sheet="1" objects="1" scenarios="1"/>
  <mergeCells count="233">
    <mergeCell ref="R10:U11"/>
    <mergeCell ref="V10:X10"/>
    <mergeCell ref="Y10:AA10"/>
    <mergeCell ref="AB10:AD10"/>
    <mergeCell ref="G10:I10"/>
    <mergeCell ref="J10:L10"/>
    <mergeCell ref="M10:O10"/>
    <mergeCell ref="G11:I11"/>
    <mergeCell ref="J11:L11"/>
    <mergeCell ref="M11:O11"/>
    <mergeCell ref="V11:X11"/>
    <mergeCell ref="Y11:AA11"/>
    <mergeCell ref="AB11:AD11"/>
    <mergeCell ref="C15:F15"/>
    <mergeCell ref="J15:O15"/>
    <mergeCell ref="C19:F20"/>
    <mergeCell ref="C21:F21"/>
    <mergeCell ref="G21:O21"/>
    <mergeCell ref="B1:L1"/>
    <mergeCell ref="C7:F7"/>
    <mergeCell ref="C9:F9"/>
    <mergeCell ref="C6:F6"/>
    <mergeCell ref="G9:I9"/>
    <mergeCell ref="J9:L9"/>
    <mergeCell ref="M18:O18"/>
    <mergeCell ref="C17:F17"/>
    <mergeCell ref="G17:I17"/>
    <mergeCell ref="J17:O17"/>
    <mergeCell ref="M20:O20"/>
    <mergeCell ref="C8:F8"/>
    <mergeCell ref="G8:I8"/>
    <mergeCell ref="J8:O8"/>
    <mergeCell ref="C10:F11"/>
    <mergeCell ref="B2:O2"/>
    <mergeCell ref="R12:U12"/>
    <mergeCell ref="V12:AD12"/>
    <mergeCell ref="Q14:AD14"/>
    <mergeCell ref="R15:U15"/>
    <mergeCell ref="Y15:AD15"/>
    <mergeCell ref="R19:U20"/>
    <mergeCell ref="V18:X18"/>
    <mergeCell ref="Y18:AA18"/>
    <mergeCell ref="AB18:AD18"/>
    <mergeCell ref="V15:X15"/>
    <mergeCell ref="C30:F30"/>
    <mergeCell ref="G30:O30"/>
    <mergeCell ref="B3:O3"/>
    <mergeCell ref="G6:I6"/>
    <mergeCell ref="J6:O6"/>
    <mergeCell ref="G7:I7"/>
    <mergeCell ref="J7:O7"/>
    <mergeCell ref="G15:I15"/>
    <mergeCell ref="B5:O5"/>
    <mergeCell ref="M9:O9"/>
    <mergeCell ref="B23:O23"/>
    <mergeCell ref="C24:F24"/>
    <mergeCell ref="J24:O24"/>
    <mergeCell ref="C25:F25"/>
    <mergeCell ref="J25:O25"/>
    <mergeCell ref="C26:F26"/>
    <mergeCell ref="J26:O26"/>
    <mergeCell ref="C27:F27"/>
    <mergeCell ref="C28:F29"/>
    <mergeCell ref="J29:L29"/>
    <mergeCell ref="M29:O29"/>
    <mergeCell ref="C12:F12"/>
    <mergeCell ref="G12:O12"/>
    <mergeCell ref="B14:O14"/>
    <mergeCell ref="Q5:AD5"/>
    <mergeCell ref="R6:U6"/>
    <mergeCell ref="V6:X6"/>
    <mergeCell ref="Y6:AD6"/>
    <mergeCell ref="R7:U7"/>
    <mergeCell ref="V7:X7"/>
    <mergeCell ref="Y7:AD7"/>
    <mergeCell ref="R9:U9"/>
    <mergeCell ref="V9:X9"/>
    <mergeCell ref="Y9:AA9"/>
    <mergeCell ref="AB9:AD9"/>
    <mergeCell ref="R8:U8"/>
    <mergeCell ref="V8:X8"/>
    <mergeCell ref="Y8:AD8"/>
    <mergeCell ref="R21:U21"/>
    <mergeCell ref="V21:AD21"/>
    <mergeCell ref="R17:U17"/>
    <mergeCell ref="V17:X17"/>
    <mergeCell ref="Y17:AD17"/>
    <mergeCell ref="R16:U16"/>
    <mergeCell ref="V16:X16"/>
    <mergeCell ref="Y16:AD16"/>
    <mergeCell ref="C18:F18"/>
    <mergeCell ref="G18:I18"/>
    <mergeCell ref="R18:U18"/>
    <mergeCell ref="G19:I19"/>
    <mergeCell ref="J19:L19"/>
    <mergeCell ref="M19:O19"/>
    <mergeCell ref="V19:X19"/>
    <mergeCell ref="Y19:AA19"/>
    <mergeCell ref="J18:L18"/>
    <mergeCell ref="AB19:AD19"/>
    <mergeCell ref="V20:X20"/>
    <mergeCell ref="Y20:AA20"/>
    <mergeCell ref="AB20:AD20"/>
    <mergeCell ref="M27:O27"/>
    <mergeCell ref="G28:I28"/>
    <mergeCell ref="G25:I25"/>
    <mergeCell ref="Q23:AD23"/>
    <mergeCell ref="R24:U24"/>
    <mergeCell ref="Y24:AD24"/>
    <mergeCell ref="R25:U25"/>
    <mergeCell ref="Y25:AD25"/>
    <mergeCell ref="R26:U26"/>
    <mergeCell ref="Y26:AD26"/>
    <mergeCell ref="R27:U27"/>
    <mergeCell ref="R28:U29"/>
    <mergeCell ref="Y29:AA29"/>
    <mergeCell ref="AB29:AD29"/>
    <mergeCell ref="R30:U30"/>
    <mergeCell ref="V30:AD30"/>
    <mergeCell ref="C16:F16"/>
    <mergeCell ref="G16:I16"/>
    <mergeCell ref="J16:O16"/>
    <mergeCell ref="G20:I20"/>
    <mergeCell ref="J20:L20"/>
    <mergeCell ref="J28:L28"/>
    <mergeCell ref="M28:O28"/>
    <mergeCell ref="G29:I29"/>
    <mergeCell ref="G24:I24"/>
    <mergeCell ref="G26:I26"/>
    <mergeCell ref="G27:I27"/>
    <mergeCell ref="Y27:AA27"/>
    <mergeCell ref="AB27:AD27"/>
    <mergeCell ref="V28:X28"/>
    <mergeCell ref="Y28:AA28"/>
    <mergeCell ref="AB28:AD28"/>
    <mergeCell ref="V24:X24"/>
    <mergeCell ref="V25:X25"/>
    <mergeCell ref="V26:X26"/>
    <mergeCell ref="V27:X27"/>
    <mergeCell ref="V29:X29"/>
    <mergeCell ref="J27:L27"/>
    <mergeCell ref="B32:O32"/>
    <mergeCell ref="Q32:AD32"/>
    <mergeCell ref="C33:F33"/>
    <mergeCell ref="G33:I33"/>
    <mergeCell ref="J33:O33"/>
    <mergeCell ref="R33:U33"/>
    <mergeCell ref="V33:X33"/>
    <mergeCell ref="Y33:AD33"/>
    <mergeCell ref="C34:F34"/>
    <mergeCell ref="G34:I34"/>
    <mergeCell ref="J34:O34"/>
    <mergeCell ref="R34:U34"/>
    <mergeCell ref="V34:X34"/>
    <mergeCell ref="Y34:AD34"/>
    <mergeCell ref="C35:F35"/>
    <mergeCell ref="G35:I35"/>
    <mergeCell ref="J35:O35"/>
    <mergeCell ref="R35:U35"/>
    <mergeCell ref="V35:X35"/>
    <mergeCell ref="Y35:AD35"/>
    <mergeCell ref="C36:F36"/>
    <mergeCell ref="G36:I36"/>
    <mergeCell ref="J36:L36"/>
    <mergeCell ref="M36:O36"/>
    <mergeCell ref="R36:U36"/>
    <mergeCell ref="V36:X36"/>
    <mergeCell ref="Y36:AA36"/>
    <mergeCell ref="AB36:AD36"/>
    <mergeCell ref="C37:F38"/>
    <mergeCell ref="G37:I37"/>
    <mergeCell ref="J37:L37"/>
    <mergeCell ref="M37:O37"/>
    <mergeCell ref="R37:U38"/>
    <mergeCell ref="V37:X37"/>
    <mergeCell ref="Y37:AA37"/>
    <mergeCell ref="AB37:AD37"/>
    <mergeCell ref="G38:I38"/>
    <mergeCell ref="J38:L38"/>
    <mergeCell ref="M38:O38"/>
    <mergeCell ref="V38:X38"/>
    <mergeCell ref="Y38:AA38"/>
    <mergeCell ref="AB38:AD38"/>
    <mergeCell ref="C39:F39"/>
    <mergeCell ref="G39:O39"/>
    <mergeCell ref="R39:U39"/>
    <mergeCell ref="V39:AD39"/>
    <mergeCell ref="B41:O41"/>
    <mergeCell ref="Q41:AD41"/>
    <mergeCell ref="C42:F42"/>
    <mergeCell ref="G42:I42"/>
    <mergeCell ref="J42:O42"/>
    <mergeCell ref="R42:U42"/>
    <mergeCell ref="V42:X42"/>
    <mergeCell ref="Y42:AD42"/>
    <mergeCell ref="Y47:AA47"/>
    <mergeCell ref="AB47:AD47"/>
    <mergeCell ref="C43:F43"/>
    <mergeCell ref="G43:I43"/>
    <mergeCell ref="J43:O43"/>
    <mergeCell ref="R43:U43"/>
    <mergeCell ref="V43:X43"/>
    <mergeCell ref="Y43:AD43"/>
    <mergeCell ref="C44:F44"/>
    <mergeCell ref="G44:I44"/>
    <mergeCell ref="J44:O44"/>
    <mergeCell ref="R44:U44"/>
    <mergeCell ref="V44:X44"/>
    <mergeCell ref="Y44:AD44"/>
    <mergeCell ref="C48:F48"/>
    <mergeCell ref="G48:O48"/>
    <mergeCell ref="R48:U48"/>
    <mergeCell ref="V48:AD48"/>
    <mergeCell ref="C45:F45"/>
    <mergeCell ref="G45:I45"/>
    <mergeCell ref="J45:L45"/>
    <mergeCell ref="M45:O45"/>
    <mergeCell ref="R45:U45"/>
    <mergeCell ref="V45:X45"/>
    <mergeCell ref="Y45:AA45"/>
    <mergeCell ref="AB45:AD45"/>
    <mergeCell ref="C46:F47"/>
    <mergeCell ref="G46:I46"/>
    <mergeCell ref="J46:L46"/>
    <mergeCell ref="M46:O46"/>
    <mergeCell ref="R46:U47"/>
    <mergeCell ref="V46:X46"/>
    <mergeCell ref="Y46:AA46"/>
    <mergeCell ref="AB46:AD46"/>
    <mergeCell ref="G47:I47"/>
    <mergeCell ref="J47:L47"/>
    <mergeCell ref="M47:O47"/>
    <mergeCell ref="V47:X47"/>
  </mergeCells>
  <dataValidations xWindow="846" yWindow="398" count="7">
    <dataValidation type="list" allowBlank="1" showInputMessage="1" showErrorMessage="1" sqref="G22:I22 G40:I40">
      <formula1>$J$56:$J$63</formula1>
    </dataValidation>
    <dataValidation type="list" allowBlank="1" showInputMessage="1" showErrorMessage="1" promptTitle="Criteria" prompt="Select Program type (Regional, Local or Pilot)" sqref="G7:I7 V16:X16 V25:X25 V7:X7 G16:I16 G25:I25 V34:X34 V43:X43 G34:I34 G43:I43">
      <formula1>$G$66:$G$68</formula1>
    </dataValidation>
    <dataValidation allowBlank="1" showInputMessage="1" showErrorMessage="1" promptTitle="Criteria" prompt="Input Program Name" sqref="G6:I6 V6:X6 G15:I15 V15:X15 V24:X24 G24:I24 G33:I33 V33:X33 V42:X42 G42:I42"/>
    <dataValidation allowBlank="1" showInputMessage="1" showErrorMessage="1" promptTitle="Criteria" prompt="Input estimated submission date of Local or Regional Program or Pilot Business Case " sqref="G8:I8 V8:X8 V26:X26 V17:X17 G17:I17 G26:I26 V44:X44 V35:X35 G35:I35 G44:I44"/>
    <dataValidation type="list" allowBlank="1" showInputMessage="1" showErrorMessage="1" promptTitle="Criteria" prompt="Select customer segment(s) to be served by the Proposed Program/Pilot" sqref="G9:O9 V9:AD9 V27:AD27 V18:AD18 G18:O18 G27:O27 V45:AD45 V36:AD36 G36:O36 G45:O45">
      <formula1>$C$56:$C$63</formula1>
    </dataValidation>
    <dataValidation type="list" allowBlank="1" showInputMessage="1" showErrorMessage="1" promptTitle="Criteria" prompt="If applicable, input LDCs who will be participating in proposed Program / Pilot." sqref="G10:O11 V10:AD11 V28:AD29 V19:AD20 G19:O20 G28:O29 V46:AD47 V37:AD38 G37:O38 G46:O47">
      <formula1>$I$66:$I$143</formula1>
    </dataValidation>
    <dataValidation allowBlank="1" showInputMessage="1" showErrorMessage="1" promptTitle="Criteria" prompt="Provide general overview of proposed program or pilot objectives, eligible measures, target end-uses, delivery type, and duration (pilots). " sqref="G12:O12 G21:O21 V12:AD12 V21:AD21 V30:AD30 G30:O30 G39:O39 V39:AD39 V48:AD48 G48:O48"/>
  </dataValidations>
  <printOptions horizontalCentered="1" verticalCentered="1"/>
  <pageMargins left="0.70866141732283505" right="0.70866141732283505" top="0.74803149606299202" bottom="0.74803149606299202" header="0.31496062992126" footer="0.31496062992126"/>
  <pageSetup paperSize="5" scale="48" fitToHeight="2"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rowBreaks count="1" manualBreakCount="1">
    <brk id="31" max="29"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6"/>
  <sheetViews>
    <sheetView showGridLines="0" zoomScale="70" zoomScaleNormal="70" workbookViewId="0">
      <selection activeCell="H17" sqref="H17"/>
    </sheetView>
  </sheetViews>
  <sheetFormatPr defaultRowHeight="15"/>
  <cols>
    <col min="1" max="1" width="3.28515625" customWidth="1"/>
    <col min="2" max="2" width="62.85546875" customWidth="1"/>
    <col min="3" max="3" width="138.5703125" customWidth="1"/>
  </cols>
  <sheetData>
    <row r="1" spans="1:6" ht="23.25">
      <c r="A1" s="81" t="s">
        <v>393</v>
      </c>
      <c r="B1" s="302" t="s">
        <v>332</v>
      </c>
      <c r="C1" s="302"/>
    </row>
    <row r="3" spans="1:6" ht="19.149999999999999" customHeight="1">
      <c r="B3" s="303" t="s">
        <v>311</v>
      </c>
      <c r="C3" s="304"/>
    </row>
    <row r="4" spans="1:6" ht="109.9" customHeight="1">
      <c r="B4" s="117" t="s">
        <v>459</v>
      </c>
      <c r="C4" s="83" t="s">
        <v>534</v>
      </c>
      <c r="D4" s="32"/>
      <c r="E4" s="7"/>
      <c r="F4" s="7"/>
    </row>
    <row r="5" spans="1:6" ht="126.6" customHeight="1">
      <c r="B5" s="118" t="s">
        <v>458</v>
      </c>
      <c r="C5" s="51" t="s">
        <v>540</v>
      </c>
      <c r="D5" s="32"/>
      <c r="E5" s="7"/>
      <c r="F5" s="7"/>
    </row>
    <row r="6" spans="1:6" ht="178.15" customHeight="1">
      <c r="B6" s="118" t="s">
        <v>499</v>
      </c>
      <c r="C6" s="52" t="s">
        <v>548</v>
      </c>
      <c r="D6" s="32"/>
      <c r="E6" s="7"/>
      <c r="F6" s="7"/>
    </row>
  </sheetData>
  <sheetProtection password="F265" sheet="1" objects="1" scenarios="1" formatRows="0"/>
  <dataConsolidate/>
  <mergeCells count="2">
    <mergeCell ref="B1:C1"/>
    <mergeCell ref="B3:C3"/>
  </mergeCells>
  <dataValidations xWindow="602" yWindow="385" count="3">
    <dataValidation allowBlank="1" showInputMessage="1" showErrorMessage="1" promptTitle="Considerations" prompt="-Neighbouring LDCs or comparable LDCs with similar size or challenges. _x000a_-Program design, procurement, delivery, marketing, regional events, technical reviews, business managers, applicant reps, etc. _x000a_-Provide justification if not collaborating." sqref="C4"/>
    <dataValidation allowBlank="1" showInputMessage="1" showErrorMessage="1" promptTitle="Considerations" prompt="-Joint program offers and delivery with overlapping customers_x000a_-Joint training and capability building in customer and channel partners_x000a_-Engage gas utilities in design of new local/regional programs_x000a_Please refer to Gas Collaboration Guideline." sqref="C5"/>
    <dataValidation allowBlank="1" showInputMessage="1" showErrorMessage="1" promptTitle="Key Activities for Consideration" prompt="- Identify regional / local needs determined by any regional plans _x000a_- Investgate opportunities to deploy CDM programs to address needs_x000a_- Partnerships with local governments_x000a_- Provide input into regional plans to ensure consistency in CDM amount and type" sqref="C6"/>
  </dataValidations>
  <printOptions horizontalCentered="1" verticalCentered="1"/>
  <pageMargins left="0.70866141732283505" right="0.70866141732283505" top="0.74803149606299202" bottom="0.74803149606299202" header="0.31496062992126" footer="0.31496062992126"/>
  <pageSetup paperSize="5" scale="78"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showGridLines="0" tabSelected="1" zoomScale="80" zoomScaleNormal="80" workbookViewId="0">
      <selection activeCell="C46" sqref="C46"/>
    </sheetView>
  </sheetViews>
  <sheetFormatPr defaultRowHeight="15"/>
  <cols>
    <col min="1" max="1" width="3.28515625" customWidth="1"/>
    <col min="2" max="2" width="62.85546875" customWidth="1"/>
    <col min="3" max="3" width="139.140625" customWidth="1"/>
  </cols>
  <sheetData>
    <row r="1" spans="1:6" ht="23.25">
      <c r="A1" s="81" t="s">
        <v>398</v>
      </c>
      <c r="B1" s="302" t="s">
        <v>360</v>
      </c>
      <c r="C1" s="302"/>
    </row>
    <row r="4" spans="1:6" ht="19.149999999999999" customHeight="1">
      <c r="B4" s="305" t="s">
        <v>361</v>
      </c>
      <c r="C4" s="306"/>
    </row>
    <row r="5" spans="1:6" ht="120.6" customHeight="1">
      <c r="B5" s="117" t="s">
        <v>394</v>
      </c>
      <c r="C5" s="52" t="s">
        <v>530</v>
      </c>
      <c r="D5" s="32"/>
      <c r="E5" s="7"/>
      <c r="F5" s="7"/>
    </row>
    <row r="6" spans="1:6" ht="128.44999999999999" customHeight="1">
      <c r="B6" s="118" t="s">
        <v>396</v>
      </c>
      <c r="C6" s="52" t="s">
        <v>531</v>
      </c>
      <c r="D6" s="32"/>
      <c r="E6" s="7"/>
      <c r="F6" s="7"/>
    </row>
    <row r="7" spans="1:6" ht="178.15" customHeight="1">
      <c r="B7" s="118" t="s">
        <v>397</v>
      </c>
      <c r="C7" s="52" t="s">
        <v>531</v>
      </c>
      <c r="D7" s="32"/>
      <c r="E7" s="7"/>
      <c r="F7" s="7"/>
    </row>
    <row r="8" spans="1:6" ht="144" customHeight="1">
      <c r="B8" s="118" t="s">
        <v>395</v>
      </c>
      <c r="C8" s="52" t="s">
        <v>532</v>
      </c>
    </row>
    <row r="9" spans="1:6" ht="138" customHeight="1">
      <c r="B9" s="118" t="s">
        <v>402</v>
      </c>
      <c r="C9" s="52" t="s">
        <v>533</v>
      </c>
    </row>
    <row r="10" spans="1:6" ht="114" customHeight="1">
      <c r="B10" s="118" t="s">
        <v>362</v>
      </c>
      <c r="C10" s="52" t="s">
        <v>533</v>
      </c>
    </row>
  </sheetData>
  <sheetProtection password="F265" sheet="1" objects="1" scenarios="1" formatRows="0"/>
  <dataConsolidate/>
  <mergeCells count="2">
    <mergeCell ref="B1:C1"/>
    <mergeCell ref="B4:C4"/>
  </mergeCells>
  <dataValidations xWindow="874" yWindow="474" count="5">
    <dataValidation allowBlank="1" showInputMessage="1" showErrorMessage="1" promptTitle="Note" prompt="Any other additional details to support the CDM Plan review process" sqref="C10"/>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6"/>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5 C7"/>
    <dataValidation allowBlank="1" showInputMessage="1" showErrorMessage="1" promptTitle="Key Activities for Consideration" prompt="If applicable, provide any additional details on forecasted savings from the 2011-2014/2015 CDM Framework which have in-service dates after Jan 1, 2015" sqref="C8"/>
    <dataValidation allowBlank="1" showInputMessage="1" showErrorMessage="1" promptTitle="Note" prompt="If applicable, provide any additional information on assumption related to budgets or costs for pay-for-performance programs." sqref="C9"/>
  </dataValidations>
  <printOptions horizontalCentered="1" verticalCentered="1"/>
  <pageMargins left="0.70866141732283505" right="0.70866141732283505" top="0.74803149606299202" bottom="0.74803149606299202" header="0.31496062992126" footer="0.31496062992126"/>
  <pageSetup paperSize="5" scale="58"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53"/>
  <sheetViews>
    <sheetView showGridLines="0" topLeftCell="A7" zoomScaleNormal="100" workbookViewId="0">
      <selection activeCell="G10" sqref="G10"/>
    </sheetView>
  </sheetViews>
  <sheetFormatPr defaultRowHeight="15"/>
  <cols>
    <col min="2" max="2" width="45" customWidth="1"/>
    <col min="4" max="4" width="24.85546875" bestFit="1" customWidth="1"/>
  </cols>
  <sheetData>
    <row r="1" spans="1:11" ht="26.25">
      <c r="A1" s="53" t="s">
        <v>333</v>
      </c>
      <c r="B1" s="54"/>
    </row>
    <row r="2" spans="1:11">
      <c r="B2" s="1" t="s">
        <v>11</v>
      </c>
      <c r="D2" s="1" t="s">
        <v>20</v>
      </c>
      <c r="F2" s="1" t="s">
        <v>22</v>
      </c>
      <c r="K2" s="1" t="s">
        <v>36</v>
      </c>
    </row>
    <row r="3" spans="1:11">
      <c r="B3" s="2" t="s">
        <v>299</v>
      </c>
      <c r="D3" t="s">
        <v>296</v>
      </c>
      <c r="F3" t="s">
        <v>23</v>
      </c>
      <c r="K3" t="s">
        <v>257</v>
      </c>
    </row>
    <row r="4" spans="1:11">
      <c r="B4" s="2" t="s">
        <v>37</v>
      </c>
      <c r="D4" t="s">
        <v>297</v>
      </c>
      <c r="F4" t="s">
        <v>24</v>
      </c>
      <c r="K4" t="s">
        <v>120</v>
      </c>
    </row>
    <row r="5" spans="1:11">
      <c r="B5" s="2" t="s">
        <v>38</v>
      </c>
      <c r="F5" t="s">
        <v>298</v>
      </c>
      <c r="K5" t="s">
        <v>32</v>
      </c>
    </row>
    <row r="6" spans="1:11">
      <c r="B6" s="2" t="s">
        <v>39</v>
      </c>
      <c r="K6" t="s">
        <v>121</v>
      </c>
    </row>
    <row r="7" spans="1:11">
      <c r="B7" s="2" t="s">
        <v>40</v>
      </c>
      <c r="K7" t="s">
        <v>122</v>
      </c>
    </row>
    <row r="8" spans="1:11">
      <c r="B8" s="2" t="s">
        <v>41</v>
      </c>
      <c r="K8" t="s">
        <v>124</v>
      </c>
    </row>
    <row r="9" spans="1:11">
      <c r="B9" s="2" t="s">
        <v>42</v>
      </c>
      <c r="D9" s="1" t="s">
        <v>25</v>
      </c>
      <c r="G9" s="1" t="s">
        <v>510</v>
      </c>
      <c r="K9" t="s">
        <v>123</v>
      </c>
    </row>
    <row r="10" spans="1:11">
      <c r="B10" s="2" t="s">
        <v>43</v>
      </c>
      <c r="D10" t="s">
        <v>16</v>
      </c>
      <c r="G10" s="11" t="s">
        <v>114</v>
      </c>
      <c r="K10" s="8" t="s">
        <v>128</v>
      </c>
    </row>
    <row r="11" spans="1:11">
      <c r="B11" s="2" t="s">
        <v>44</v>
      </c>
      <c r="D11" t="s">
        <v>15</v>
      </c>
      <c r="G11" s="11" t="s">
        <v>115</v>
      </c>
    </row>
    <row r="12" spans="1:11">
      <c r="B12" s="2" t="s">
        <v>45</v>
      </c>
      <c r="D12" t="s">
        <v>17</v>
      </c>
      <c r="G12" s="11" t="s">
        <v>116</v>
      </c>
    </row>
    <row r="13" spans="1:11">
      <c r="B13" s="2" t="s">
        <v>46</v>
      </c>
      <c r="D13" t="s">
        <v>26</v>
      </c>
      <c r="G13" s="11" t="s">
        <v>125</v>
      </c>
    </row>
    <row r="14" spans="1:11">
      <c r="B14" s="2" t="s">
        <v>47</v>
      </c>
      <c r="D14" t="s">
        <v>18</v>
      </c>
      <c r="G14" s="11" t="s">
        <v>126</v>
      </c>
    </row>
    <row r="15" spans="1:11">
      <c r="B15" s="2" t="s">
        <v>48</v>
      </c>
      <c r="D15" t="s">
        <v>12</v>
      </c>
      <c r="G15" s="8" t="s">
        <v>112</v>
      </c>
    </row>
    <row r="16" spans="1:11">
      <c r="B16" s="2" t="s">
        <v>49</v>
      </c>
      <c r="D16" t="s">
        <v>27</v>
      </c>
    </row>
    <row r="17" spans="2:12">
      <c r="B17" s="2" t="s">
        <v>50</v>
      </c>
      <c r="D17" s="8" t="s">
        <v>112</v>
      </c>
    </row>
    <row r="18" spans="2:12">
      <c r="B18" s="2" t="s">
        <v>51</v>
      </c>
    </row>
    <row r="19" spans="2:12">
      <c r="B19" s="2" t="s">
        <v>52</v>
      </c>
      <c r="D19" s="1" t="s">
        <v>30</v>
      </c>
      <c r="G19" s="1" t="s">
        <v>33</v>
      </c>
      <c r="L19" s="10" t="s">
        <v>259</v>
      </c>
    </row>
    <row r="20" spans="2:12">
      <c r="B20" s="2" t="s">
        <v>53</v>
      </c>
      <c r="D20" t="s">
        <v>31</v>
      </c>
      <c r="G20" t="s">
        <v>34</v>
      </c>
      <c r="L20" s="11" t="s">
        <v>270</v>
      </c>
    </row>
    <row r="21" spans="2:12">
      <c r="B21" s="2" t="s">
        <v>54</v>
      </c>
      <c r="D21" t="s">
        <v>32</v>
      </c>
      <c r="G21" t="s">
        <v>129</v>
      </c>
      <c r="L21" s="11" t="s">
        <v>269</v>
      </c>
    </row>
    <row r="22" spans="2:12">
      <c r="B22" s="2" t="s">
        <v>55</v>
      </c>
      <c r="D22" t="s">
        <v>118</v>
      </c>
      <c r="G22" t="s">
        <v>255</v>
      </c>
      <c r="L22" s="11" t="s">
        <v>263</v>
      </c>
    </row>
    <row r="23" spans="2:12">
      <c r="B23" s="2" t="s">
        <v>56</v>
      </c>
      <c r="D23" t="s">
        <v>119</v>
      </c>
      <c r="G23" t="s">
        <v>130</v>
      </c>
      <c r="L23" s="11" t="s">
        <v>262</v>
      </c>
    </row>
    <row r="24" spans="2:12">
      <c r="B24" s="2" t="s">
        <v>57</v>
      </c>
      <c r="D24" t="s">
        <v>113</v>
      </c>
      <c r="G24" t="s">
        <v>131</v>
      </c>
      <c r="L24" s="11" t="s">
        <v>265</v>
      </c>
    </row>
    <row r="25" spans="2:12">
      <c r="B25" s="2" t="s">
        <v>58</v>
      </c>
      <c r="D25" t="s">
        <v>117</v>
      </c>
      <c r="G25" t="s">
        <v>256</v>
      </c>
      <c r="L25" s="11" t="s">
        <v>268</v>
      </c>
    </row>
    <row r="26" spans="2:12">
      <c r="B26" s="2" t="s">
        <v>59</v>
      </c>
      <c r="D26" t="s">
        <v>127</v>
      </c>
      <c r="G26" s="8" t="s">
        <v>112</v>
      </c>
      <c r="L26" s="11" t="s">
        <v>271</v>
      </c>
    </row>
    <row r="27" spans="2:12">
      <c r="B27" s="2" t="s">
        <v>60</v>
      </c>
      <c r="L27" s="11" t="s">
        <v>266</v>
      </c>
    </row>
    <row r="28" spans="2:12">
      <c r="B28" s="2" t="s">
        <v>61</v>
      </c>
      <c r="L28" s="11" t="s">
        <v>295</v>
      </c>
    </row>
    <row r="29" spans="2:12">
      <c r="B29" s="2" t="s">
        <v>62</v>
      </c>
      <c r="L29" s="11" t="s">
        <v>261</v>
      </c>
    </row>
    <row r="30" spans="2:12">
      <c r="B30" s="2" t="s">
        <v>63</v>
      </c>
      <c r="L30" s="11" t="s">
        <v>272</v>
      </c>
    </row>
    <row r="31" spans="2:12">
      <c r="B31" s="2" t="s">
        <v>64</v>
      </c>
      <c r="L31" s="11" t="s">
        <v>267</v>
      </c>
    </row>
    <row r="32" spans="2:12">
      <c r="B32" s="2" t="s">
        <v>65</v>
      </c>
      <c r="D32" s="1" t="s">
        <v>29</v>
      </c>
      <c r="H32" s="10" t="s">
        <v>28</v>
      </c>
      <c r="L32" s="11" t="s">
        <v>260</v>
      </c>
    </row>
    <row r="33" spans="2:12">
      <c r="B33" s="2" t="s">
        <v>66</v>
      </c>
      <c r="D33" t="s">
        <v>133</v>
      </c>
      <c r="H33" s="11" t="s">
        <v>282</v>
      </c>
      <c r="L33" s="11" t="s">
        <v>447</v>
      </c>
    </row>
    <row r="34" spans="2:12">
      <c r="B34" s="2" t="s">
        <v>67</v>
      </c>
      <c r="D34" t="s">
        <v>134</v>
      </c>
      <c r="H34" s="11" t="s">
        <v>275</v>
      </c>
      <c r="L34" s="11" t="s">
        <v>446</v>
      </c>
    </row>
    <row r="35" spans="2:12">
      <c r="B35" s="2" t="s">
        <v>68</v>
      </c>
      <c r="D35" t="s">
        <v>135</v>
      </c>
      <c r="H35" s="11" t="s">
        <v>273</v>
      </c>
      <c r="L35" s="11" t="s">
        <v>327</v>
      </c>
    </row>
    <row r="36" spans="2:12">
      <c r="B36" s="2" t="s">
        <v>69</v>
      </c>
      <c r="D36" t="s">
        <v>136</v>
      </c>
      <c r="H36" s="11" t="s">
        <v>276</v>
      </c>
      <c r="L36" s="11" t="s">
        <v>328</v>
      </c>
    </row>
    <row r="37" spans="2:12">
      <c r="B37" s="2" t="s">
        <v>70</v>
      </c>
      <c r="D37" t="s">
        <v>137</v>
      </c>
      <c r="H37" s="11" t="s">
        <v>279</v>
      </c>
      <c r="L37" s="11" t="s">
        <v>329</v>
      </c>
    </row>
    <row r="38" spans="2:12">
      <c r="B38" s="2" t="s">
        <v>71</v>
      </c>
      <c r="D38" t="s">
        <v>138</v>
      </c>
      <c r="H38" s="11" t="s">
        <v>283</v>
      </c>
    </row>
    <row r="39" spans="2:12">
      <c r="B39" s="2" t="s">
        <v>72</v>
      </c>
      <c r="D39" t="s">
        <v>139</v>
      </c>
      <c r="H39" s="11" t="s">
        <v>284</v>
      </c>
    </row>
    <row r="40" spans="2:12">
      <c r="B40" s="2" t="s">
        <v>73</v>
      </c>
      <c r="D40" t="s">
        <v>140</v>
      </c>
      <c r="H40" s="11" t="s">
        <v>286</v>
      </c>
    </row>
    <row r="41" spans="2:12">
      <c r="B41" s="2" t="s">
        <v>74</v>
      </c>
      <c r="D41" t="s">
        <v>141</v>
      </c>
      <c r="H41" s="11" t="s">
        <v>287</v>
      </c>
    </row>
    <row r="42" spans="2:12">
      <c r="B42" s="2" t="s">
        <v>75</v>
      </c>
      <c r="D42" t="s">
        <v>142</v>
      </c>
      <c r="H42" s="11" t="s">
        <v>285</v>
      </c>
    </row>
    <row r="43" spans="2:12">
      <c r="B43" s="2" t="s">
        <v>76</v>
      </c>
      <c r="D43" t="s">
        <v>143</v>
      </c>
      <c r="H43" s="11" t="s">
        <v>288</v>
      </c>
    </row>
    <row r="44" spans="2:12">
      <c r="B44" s="2" t="s">
        <v>77</v>
      </c>
      <c r="D44" t="s">
        <v>144</v>
      </c>
      <c r="H44" s="11" t="s">
        <v>280</v>
      </c>
    </row>
    <row r="45" spans="2:12">
      <c r="B45" s="2" t="s">
        <v>78</v>
      </c>
      <c r="D45" t="s">
        <v>145</v>
      </c>
      <c r="H45" s="11" t="s">
        <v>281</v>
      </c>
    </row>
    <row r="46" spans="2:12">
      <c r="B46" s="2" t="s">
        <v>79</v>
      </c>
      <c r="D46" t="s">
        <v>146</v>
      </c>
      <c r="H46" s="11" t="s">
        <v>274</v>
      </c>
    </row>
    <row r="47" spans="2:12">
      <c r="B47" s="2" t="s">
        <v>80</v>
      </c>
      <c r="D47" t="s">
        <v>147</v>
      </c>
      <c r="H47" s="11" t="s">
        <v>277</v>
      </c>
    </row>
    <row r="48" spans="2:12">
      <c r="B48" s="2" t="s">
        <v>81</v>
      </c>
      <c r="D48" t="s">
        <v>148</v>
      </c>
      <c r="H48" s="11" t="s">
        <v>278</v>
      </c>
    </row>
    <row r="49" spans="2:8">
      <c r="B49" s="2" t="s">
        <v>82</v>
      </c>
      <c r="D49" t="s">
        <v>149</v>
      </c>
      <c r="H49" s="11" t="s">
        <v>289</v>
      </c>
    </row>
    <row r="50" spans="2:8">
      <c r="B50" s="2" t="s">
        <v>83</v>
      </c>
      <c r="D50" t="s">
        <v>150</v>
      </c>
      <c r="H50" s="11" t="s">
        <v>290</v>
      </c>
    </row>
    <row r="51" spans="2:8">
      <c r="B51" s="2" t="s">
        <v>84</v>
      </c>
      <c r="D51" t="s">
        <v>151</v>
      </c>
      <c r="H51" s="11" t="s">
        <v>294</v>
      </c>
    </row>
    <row r="52" spans="2:8">
      <c r="B52" s="2" t="s">
        <v>85</v>
      </c>
      <c r="D52" t="s">
        <v>152</v>
      </c>
      <c r="H52" s="11" t="s">
        <v>291</v>
      </c>
    </row>
    <row r="53" spans="2:8">
      <c r="B53" s="2" t="s">
        <v>86</v>
      </c>
      <c r="D53" t="s">
        <v>153</v>
      </c>
      <c r="H53" s="11" t="s">
        <v>293</v>
      </c>
    </row>
    <row r="54" spans="2:8">
      <c r="B54" s="2" t="s">
        <v>87</v>
      </c>
      <c r="D54" t="s">
        <v>154</v>
      </c>
      <c r="H54" s="11" t="s">
        <v>292</v>
      </c>
    </row>
    <row r="55" spans="2:8">
      <c r="B55" s="2" t="s">
        <v>88</v>
      </c>
      <c r="D55" t="s">
        <v>155</v>
      </c>
    </row>
    <row r="56" spans="2:8">
      <c r="B56" s="2" t="s">
        <v>89</v>
      </c>
      <c r="D56" t="s">
        <v>156</v>
      </c>
    </row>
    <row r="57" spans="2:8">
      <c r="B57" s="2" t="s">
        <v>90</v>
      </c>
      <c r="D57" t="s">
        <v>157</v>
      </c>
    </row>
    <row r="58" spans="2:8">
      <c r="B58" s="2" t="s">
        <v>91</v>
      </c>
      <c r="D58" t="s">
        <v>158</v>
      </c>
    </row>
    <row r="59" spans="2:8">
      <c r="B59" s="2" t="s">
        <v>92</v>
      </c>
      <c r="D59" t="s">
        <v>159</v>
      </c>
    </row>
    <row r="60" spans="2:8">
      <c r="B60" s="2" t="s">
        <v>93</v>
      </c>
      <c r="D60" t="s">
        <v>160</v>
      </c>
    </row>
    <row r="61" spans="2:8">
      <c r="B61" s="2" t="s">
        <v>94</v>
      </c>
      <c r="D61" t="s">
        <v>161</v>
      </c>
    </row>
    <row r="62" spans="2:8">
      <c r="B62" s="2" t="s">
        <v>95</v>
      </c>
      <c r="D62" t="s">
        <v>162</v>
      </c>
    </row>
    <row r="63" spans="2:8">
      <c r="B63" s="2" t="s">
        <v>96</v>
      </c>
      <c r="D63" t="s">
        <v>163</v>
      </c>
    </row>
    <row r="64" spans="2:8">
      <c r="B64" s="2" t="s">
        <v>97</v>
      </c>
      <c r="D64" t="s">
        <v>164</v>
      </c>
    </row>
    <row r="65" spans="2:4">
      <c r="B65" s="2" t="s">
        <v>98</v>
      </c>
      <c r="D65" t="s">
        <v>165</v>
      </c>
    </row>
    <row r="66" spans="2:4">
      <c r="B66" s="2" t="s">
        <v>99</v>
      </c>
      <c r="D66" t="s">
        <v>166</v>
      </c>
    </row>
    <row r="67" spans="2:4">
      <c r="B67" s="2" t="s">
        <v>100</v>
      </c>
      <c r="D67" t="s">
        <v>167</v>
      </c>
    </row>
    <row r="68" spans="2:4">
      <c r="B68" s="2" t="s">
        <v>101</v>
      </c>
      <c r="D68" t="s">
        <v>168</v>
      </c>
    </row>
    <row r="69" spans="2:4">
      <c r="B69" s="2" t="s">
        <v>102</v>
      </c>
      <c r="D69" t="s">
        <v>169</v>
      </c>
    </row>
    <row r="70" spans="2:4">
      <c r="B70" s="2" t="s">
        <v>103</v>
      </c>
      <c r="D70" t="s">
        <v>170</v>
      </c>
    </row>
    <row r="71" spans="2:4">
      <c r="B71" s="2" t="s">
        <v>104</v>
      </c>
      <c r="D71" t="s">
        <v>171</v>
      </c>
    </row>
    <row r="72" spans="2:4">
      <c r="B72" s="2" t="s">
        <v>105</v>
      </c>
      <c r="D72" t="s">
        <v>172</v>
      </c>
    </row>
    <row r="73" spans="2:4">
      <c r="B73" s="2" t="s">
        <v>106</v>
      </c>
      <c r="D73" t="s">
        <v>173</v>
      </c>
    </row>
    <row r="74" spans="2:4">
      <c r="B74" s="2" t="s">
        <v>107</v>
      </c>
      <c r="D74" t="s">
        <v>174</v>
      </c>
    </row>
    <row r="75" spans="2:4">
      <c r="B75" s="2" t="s">
        <v>108</v>
      </c>
      <c r="D75" t="s">
        <v>175</v>
      </c>
    </row>
    <row r="76" spans="2:4">
      <c r="B76" s="2" t="s">
        <v>109</v>
      </c>
      <c r="D76" t="s">
        <v>176</v>
      </c>
    </row>
    <row r="77" spans="2:4">
      <c r="B77" s="2" t="s">
        <v>110</v>
      </c>
      <c r="D77" t="s">
        <v>177</v>
      </c>
    </row>
    <row r="78" spans="2:4">
      <c r="B78" s="2" t="s">
        <v>111</v>
      </c>
      <c r="D78" t="s">
        <v>178</v>
      </c>
    </row>
    <row r="79" spans="2:4">
      <c r="B79" s="2" t="s">
        <v>112</v>
      </c>
      <c r="D79" t="s">
        <v>179</v>
      </c>
    </row>
    <row r="80" spans="2:4">
      <c r="D80" t="s">
        <v>180</v>
      </c>
    </row>
    <row r="81" spans="4:4">
      <c r="D81" t="s">
        <v>181</v>
      </c>
    </row>
    <row r="82" spans="4:4">
      <c r="D82" t="s">
        <v>182</v>
      </c>
    </row>
    <row r="83" spans="4:4">
      <c r="D83" t="s">
        <v>183</v>
      </c>
    </row>
    <row r="84" spans="4:4">
      <c r="D84" t="s">
        <v>184</v>
      </c>
    </row>
    <row r="85" spans="4:4">
      <c r="D85" t="s">
        <v>185</v>
      </c>
    </row>
    <row r="86" spans="4:4">
      <c r="D86" t="s">
        <v>186</v>
      </c>
    </row>
    <row r="87" spans="4:4">
      <c r="D87" t="s">
        <v>187</v>
      </c>
    </row>
    <row r="88" spans="4:4">
      <c r="D88" t="s">
        <v>188</v>
      </c>
    </row>
    <row r="89" spans="4:4">
      <c r="D89" t="s">
        <v>189</v>
      </c>
    </row>
    <row r="90" spans="4:4">
      <c r="D90" t="s">
        <v>190</v>
      </c>
    </row>
    <row r="91" spans="4:4">
      <c r="D91" t="s">
        <v>191</v>
      </c>
    </row>
    <row r="92" spans="4:4">
      <c r="D92" t="s">
        <v>192</v>
      </c>
    </row>
    <row r="93" spans="4:4">
      <c r="D93" t="s">
        <v>193</v>
      </c>
    </row>
    <row r="94" spans="4:4">
      <c r="D94" t="s">
        <v>194</v>
      </c>
    </row>
    <row r="95" spans="4:4">
      <c r="D95" t="s">
        <v>195</v>
      </c>
    </row>
    <row r="96" spans="4:4">
      <c r="D96" t="s">
        <v>196</v>
      </c>
    </row>
    <row r="97" spans="4:4">
      <c r="D97" t="s">
        <v>197</v>
      </c>
    </row>
    <row r="98" spans="4:4">
      <c r="D98" t="s">
        <v>198</v>
      </c>
    </row>
    <row r="99" spans="4:4">
      <c r="D99" t="s">
        <v>199</v>
      </c>
    </row>
    <row r="100" spans="4:4">
      <c r="D100" t="s">
        <v>200</v>
      </c>
    </row>
    <row r="101" spans="4:4">
      <c r="D101" t="s">
        <v>201</v>
      </c>
    </row>
    <row r="102" spans="4:4">
      <c r="D102" t="s">
        <v>202</v>
      </c>
    </row>
    <row r="103" spans="4:4">
      <c r="D103" t="s">
        <v>203</v>
      </c>
    </row>
    <row r="104" spans="4:4">
      <c r="D104" t="s">
        <v>204</v>
      </c>
    </row>
    <row r="105" spans="4:4">
      <c r="D105" t="s">
        <v>205</v>
      </c>
    </row>
    <row r="106" spans="4:4">
      <c r="D106" t="s">
        <v>206</v>
      </c>
    </row>
    <row r="107" spans="4:4">
      <c r="D107" t="s">
        <v>207</v>
      </c>
    </row>
    <row r="108" spans="4:4">
      <c r="D108" t="s">
        <v>208</v>
      </c>
    </row>
    <row r="109" spans="4:4">
      <c r="D109" t="s">
        <v>209</v>
      </c>
    </row>
    <row r="110" spans="4:4">
      <c r="D110" t="s">
        <v>210</v>
      </c>
    </row>
    <row r="111" spans="4:4">
      <c r="D111" t="s">
        <v>211</v>
      </c>
    </row>
    <row r="112" spans="4:4">
      <c r="D112" t="s">
        <v>212</v>
      </c>
    </row>
    <row r="113" spans="4:4">
      <c r="D113" t="s">
        <v>213</v>
      </c>
    </row>
    <row r="114" spans="4:4">
      <c r="D114" t="s">
        <v>214</v>
      </c>
    </row>
    <row r="115" spans="4:4">
      <c r="D115" t="s">
        <v>215</v>
      </c>
    </row>
    <row r="116" spans="4:4">
      <c r="D116" t="s">
        <v>216</v>
      </c>
    </row>
    <row r="117" spans="4:4">
      <c r="D117" t="s">
        <v>217</v>
      </c>
    </row>
    <row r="118" spans="4:4">
      <c r="D118" t="s">
        <v>218</v>
      </c>
    </row>
    <row r="119" spans="4:4">
      <c r="D119" t="s">
        <v>219</v>
      </c>
    </row>
    <row r="120" spans="4:4">
      <c r="D120" t="s">
        <v>220</v>
      </c>
    </row>
    <row r="121" spans="4:4">
      <c r="D121" t="s">
        <v>221</v>
      </c>
    </row>
    <row r="122" spans="4:4">
      <c r="D122" t="s">
        <v>222</v>
      </c>
    </row>
    <row r="123" spans="4:4">
      <c r="D123" t="s">
        <v>223</v>
      </c>
    </row>
    <row r="124" spans="4:4">
      <c r="D124" t="s">
        <v>224</v>
      </c>
    </row>
    <row r="125" spans="4:4">
      <c r="D125" t="s">
        <v>225</v>
      </c>
    </row>
    <row r="126" spans="4:4">
      <c r="D126" t="s">
        <v>226</v>
      </c>
    </row>
    <row r="127" spans="4:4">
      <c r="D127" t="s">
        <v>227</v>
      </c>
    </row>
    <row r="128" spans="4:4">
      <c r="D128" t="s">
        <v>228</v>
      </c>
    </row>
    <row r="129" spans="4:4">
      <c r="D129" t="s">
        <v>229</v>
      </c>
    </row>
    <row r="130" spans="4:4">
      <c r="D130" t="s">
        <v>230</v>
      </c>
    </row>
    <row r="131" spans="4:4">
      <c r="D131" t="s">
        <v>231</v>
      </c>
    </row>
    <row r="132" spans="4:4">
      <c r="D132" t="s">
        <v>232</v>
      </c>
    </row>
    <row r="133" spans="4:4">
      <c r="D133" t="s">
        <v>233</v>
      </c>
    </row>
    <row r="134" spans="4:4">
      <c r="D134" t="s">
        <v>234</v>
      </c>
    </row>
    <row r="135" spans="4:4">
      <c r="D135" t="s">
        <v>235</v>
      </c>
    </row>
    <row r="136" spans="4:4">
      <c r="D136" t="s">
        <v>236</v>
      </c>
    </row>
    <row r="137" spans="4:4">
      <c r="D137" t="s">
        <v>237</v>
      </c>
    </row>
    <row r="138" spans="4:4">
      <c r="D138" t="s">
        <v>238</v>
      </c>
    </row>
    <row r="139" spans="4:4">
      <c r="D139" t="s">
        <v>239</v>
      </c>
    </row>
    <row r="140" spans="4:4">
      <c r="D140" t="s">
        <v>240</v>
      </c>
    </row>
    <row r="141" spans="4:4">
      <c r="D141" t="s">
        <v>241</v>
      </c>
    </row>
    <row r="142" spans="4:4">
      <c r="D142" t="s">
        <v>242</v>
      </c>
    </row>
    <row r="143" spans="4:4">
      <c r="D143" t="s">
        <v>243</v>
      </c>
    </row>
    <row r="144" spans="4:4">
      <c r="D144" t="s">
        <v>244</v>
      </c>
    </row>
    <row r="145" spans="4:4">
      <c r="D145" t="s">
        <v>245</v>
      </c>
    </row>
    <row r="146" spans="4:4">
      <c r="D146" t="s">
        <v>246</v>
      </c>
    </row>
    <row r="147" spans="4:4">
      <c r="D147" t="s">
        <v>247</v>
      </c>
    </row>
    <row r="148" spans="4:4">
      <c r="D148" t="s">
        <v>248</v>
      </c>
    </row>
    <row r="149" spans="4:4">
      <c r="D149" t="s">
        <v>249</v>
      </c>
    </row>
    <row r="150" spans="4:4">
      <c r="D150" t="s">
        <v>250</v>
      </c>
    </row>
    <row r="151" spans="4:4">
      <c r="D151" t="s">
        <v>251</v>
      </c>
    </row>
    <row r="152" spans="4:4">
      <c r="D152" t="s">
        <v>252</v>
      </c>
    </row>
    <row r="153" spans="4:4">
      <c r="D153" t="s">
        <v>112</v>
      </c>
    </row>
  </sheetData>
  <sortState ref="L20:L33">
    <sortCondition ref="L20:L33"/>
  </sortState>
  <pageMargins left="0.70866141732283505" right="0.70866141732283505" top="0.74803149606299202" bottom="0.74803149606299202" header="0.31496062992126" footer="0.31496062992126"/>
  <pageSetup paperSize="5" scale="22" orientation="landscape" r:id="rId1"/>
  <headerFooter scaleWithDoc="0">
    <oddHeader>&amp;L&amp;"Times New Roman,Regular"&amp;12Conservation First Framework LDC Tool Kit&amp;R&amp;"Times New Roman,Regular"&amp;12Draft v1 - July 31, 2014</oddHeader>
    <oddFooter>&amp;L&amp;G&amp;C&amp;"Times New Roman,Regular"&amp;12CDM Plan Template&amp;R&amp;"Times New Roman,Regular"&amp;12&amp;A
Page &amp;P of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5"/>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43"/>
  <sheetViews>
    <sheetView zoomScale="70" zoomScaleNormal="70" workbookViewId="0">
      <selection activeCell="H17" sqref="H17"/>
    </sheetView>
  </sheetViews>
  <sheetFormatPr defaultRowHeight="15"/>
  <cols>
    <col min="1" max="1" width="8" customWidth="1"/>
    <col min="2" max="2" width="12" customWidth="1"/>
    <col min="3" max="3" width="35.140625" customWidth="1"/>
    <col min="4" max="4" width="67.5703125" customWidth="1"/>
    <col min="5" max="5" width="104.85546875" hidden="1" customWidth="1"/>
  </cols>
  <sheetData>
    <row r="1" spans="1:5" ht="18.75">
      <c r="A1" s="134" t="s">
        <v>521</v>
      </c>
      <c r="B1" s="134"/>
    </row>
    <row r="3" spans="1:5" ht="30">
      <c r="A3" s="140" t="s">
        <v>470</v>
      </c>
      <c r="B3" s="140" t="s">
        <v>511</v>
      </c>
      <c r="C3" s="131" t="s">
        <v>471</v>
      </c>
      <c r="D3" s="131" t="s">
        <v>493</v>
      </c>
      <c r="E3" s="131" t="s">
        <v>472</v>
      </c>
    </row>
    <row r="4" spans="1:5">
      <c r="A4" s="310">
        <v>2</v>
      </c>
      <c r="B4" s="313">
        <v>42024</v>
      </c>
      <c r="C4" s="307" t="s">
        <v>473</v>
      </c>
      <c r="D4" s="132" t="s">
        <v>475</v>
      </c>
      <c r="E4" s="132" t="s">
        <v>474</v>
      </c>
    </row>
    <row r="5" spans="1:5" ht="30">
      <c r="A5" s="311"/>
      <c r="B5" s="311"/>
      <c r="C5" s="308"/>
      <c r="D5" s="132" t="s">
        <v>476</v>
      </c>
      <c r="E5" s="132" t="s">
        <v>512</v>
      </c>
    </row>
    <row r="6" spans="1:5" ht="60">
      <c r="A6" s="311"/>
      <c r="B6" s="311"/>
      <c r="C6" s="308"/>
      <c r="D6" s="132" t="s">
        <v>483</v>
      </c>
      <c r="E6" s="132" t="s">
        <v>490</v>
      </c>
    </row>
    <row r="7" spans="1:5">
      <c r="A7" s="311"/>
      <c r="B7" s="311"/>
      <c r="C7" s="308"/>
      <c r="D7" s="132" t="s">
        <v>505</v>
      </c>
      <c r="E7" s="132" t="s">
        <v>507</v>
      </c>
    </row>
    <row r="8" spans="1:5">
      <c r="A8" s="311"/>
      <c r="B8" s="311"/>
      <c r="C8" s="309"/>
      <c r="D8" s="132" t="s">
        <v>478</v>
      </c>
      <c r="E8" s="132" t="s">
        <v>489</v>
      </c>
    </row>
    <row r="9" spans="1:5" ht="30">
      <c r="A9" s="311"/>
      <c r="B9" s="311"/>
      <c r="C9" s="132" t="s">
        <v>484</v>
      </c>
      <c r="D9" s="132" t="s">
        <v>483</v>
      </c>
      <c r="E9" s="132" t="s">
        <v>485</v>
      </c>
    </row>
    <row r="10" spans="1:5" ht="30">
      <c r="A10" s="311"/>
      <c r="B10" s="311"/>
      <c r="C10" s="307" t="s">
        <v>515</v>
      </c>
      <c r="D10" s="132" t="s">
        <v>477</v>
      </c>
      <c r="E10" s="133" t="s">
        <v>479</v>
      </c>
    </row>
    <row r="11" spans="1:5" ht="30">
      <c r="A11" s="311"/>
      <c r="B11" s="311"/>
      <c r="C11" s="308"/>
      <c r="D11" s="132" t="s">
        <v>478</v>
      </c>
      <c r="E11" s="132" t="s">
        <v>513</v>
      </c>
    </row>
    <row r="12" spans="1:5">
      <c r="A12" s="311"/>
      <c r="B12" s="311"/>
      <c r="C12" s="308"/>
      <c r="D12" s="132" t="s">
        <v>482</v>
      </c>
      <c r="E12" s="132" t="s">
        <v>514</v>
      </c>
    </row>
    <row r="13" spans="1:5" ht="30">
      <c r="A13" s="311"/>
      <c r="B13" s="311"/>
      <c r="C13" s="308"/>
      <c r="D13" s="132" t="s">
        <v>483</v>
      </c>
      <c r="E13" s="132" t="s">
        <v>487</v>
      </c>
    </row>
    <row r="14" spans="1:5" ht="45">
      <c r="A14" s="311"/>
      <c r="B14" s="311"/>
      <c r="C14" s="308"/>
      <c r="D14" s="132" t="s">
        <v>488</v>
      </c>
      <c r="E14" s="132" t="s">
        <v>516</v>
      </c>
    </row>
    <row r="15" spans="1:5">
      <c r="A15" s="311"/>
      <c r="B15" s="311"/>
      <c r="C15" s="308"/>
      <c r="D15" s="132" t="s">
        <v>505</v>
      </c>
      <c r="E15" s="132" t="s">
        <v>506</v>
      </c>
    </row>
    <row r="16" spans="1:5" ht="45">
      <c r="A16" s="311"/>
      <c r="B16" s="311"/>
      <c r="C16" s="309"/>
      <c r="D16" s="132" t="s">
        <v>491</v>
      </c>
      <c r="E16" s="132" t="s">
        <v>492</v>
      </c>
    </row>
    <row r="17" spans="1:5" ht="45">
      <c r="A17" s="311"/>
      <c r="B17" s="311"/>
      <c r="C17" s="307" t="s">
        <v>517</v>
      </c>
      <c r="D17" s="132" t="s">
        <v>519</v>
      </c>
      <c r="E17" s="133" t="s">
        <v>518</v>
      </c>
    </row>
    <row r="18" spans="1:5" ht="30">
      <c r="A18" s="311"/>
      <c r="B18" s="311"/>
      <c r="C18" s="309"/>
      <c r="D18" s="132" t="s">
        <v>483</v>
      </c>
      <c r="E18" s="132" t="s">
        <v>486</v>
      </c>
    </row>
    <row r="19" spans="1:5">
      <c r="A19" s="312"/>
      <c r="B19" s="312"/>
      <c r="C19" s="132" t="s">
        <v>480</v>
      </c>
      <c r="D19" s="132" t="s">
        <v>481</v>
      </c>
      <c r="E19" s="132" t="s">
        <v>520</v>
      </c>
    </row>
    <row r="20" spans="1:5">
      <c r="A20" s="128"/>
      <c r="B20" s="128"/>
      <c r="C20" s="128"/>
      <c r="D20" s="128"/>
      <c r="E20" s="128"/>
    </row>
    <row r="21" spans="1:5">
      <c r="A21" s="128"/>
      <c r="B21" s="128"/>
      <c r="C21" s="128"/>
      <c r="D21" s="128"/>
      <c r="E21" s="128"/>
    </row>
    <row r="22" spans="1:5">
      <c r="A22" s="128"/>
      <c r="B22" s="128"/>
      <c r="C22" s="128"/>
      <c r="D22" s="128"/>
      <c r="E22" s="128"/>
    </row>
    <row r="23" spans="1:5">
      <c r="A23" s="128"/>
      <c r="B23" s="128"/>
      <c r="D23" s="128"/>
      <c r="E23" s="130"/>
    </row>
    <row r="24" spans="1:5">
      <c r="A24" s="128"/>
      <c r="B24" s="128"/>
      <c r="D24" s="128"/>
      <c r="E24" s="128"/>
    </row>
    <row r="25" spans="1:5">
      <c r="A25" s="128"/>
      <c r="B25" s="128"/>
      <c r="C25" s="128"/>
      <c r="D25" s="128"/>
      <c r="E25" s="128"/>
    </row>
    <row r="26" spans="1:5">
      <c r="A26" s="128"/>
      <c r="B26" s="128"/>
      <c r="C26" s="128"/>
      <c r="D26" s="128"/>
      <c r="E26" s="130"/>
    </row>
    <row r="27" spans="1:5">
      <c r="A27" s="128"/>
      <c r="B27" s="128"/>
      <c r="C27" s="128"/>
      <c r="D27" s="128"/>
      <c r="E27" s="129"/>
    </row>
    <row r="28" spans="1:5">
      <c r="A28" s="128"/>
      <c r="B28" s="128"/>
    </row>
    <row r="29" spans="1:5">
      <c r="A29" s="128"/>
      <c r="B29" s="128"/>
      <c r="C29" s="128"/>
      <c r="D29" s="128"/>
      <c r="E29" s="128"/>
    </row>
    <row r="30" spans="1:5">
      <c r="A30" s="128"/>
      <c r="B30" s="128"/>
      <c r="C30" s="128"/>
      <c r="D30" s="128"/>
      <c r="E30" s="128"/>
    </row>
    <row r="31" spans="1:5">
      <c r="A31" s="128"/>
      <c r="B31" s="128"/>
      <c r="C31" s="128"/>
      <c r="D31" s="128"/>
      <c r="E31" s="128"/>
    </row>
    <row r="32" spans="1:5">
      <c r="A32" s="128"/>
      <c r="B32" s="128"/>
      <c r="C32" s="128"/>
      <c r="D32" s="128"/>
      <c r="E32" s="128"/>
    </row>
    <row r="33" spans="1:5">
      <c r="A33" s="128"/>
      <c r="B33" s="128"/>
      <c r="C33" s="128"/>
      <c r="D33" s="128"/>
      <c r="E33" s="128"/>
    </row>
    <row r="34" spans="1:5">
      <c r="A34" s="128"/>
      <c r="B34" s="128"/>
      <c r="C34" s="128"/>
      <c r="D34" s="128"/>
      <c r="E34" s="128"/>
    </row>
    <row r="35" spans="1:5">
      <c r="A35" s="128"/>
      <c r="B35" s="128"/>
      <c r="C35" s="128"/>
      <c r="D35" s="128"/>
      <c r="E35" s="128"/>
    </row>
    <row r="36" spans="1:5">
      <c r="A36" s="128"/>
      <c r="B36" s="128"/>
      <c r="C36" s="128"/>
      <c r="D36" s="128"/>
      <c r="E36" s="128"/>
    </row>
    <row r="37" spans="1:5">
      <c r="A37" s="128"/>
      <c r="B37" s="128"/>
      <c r="C37" s="128"/>
      <c r="D37" s="128"/>
      <c r="E37" s="128"/>
    </row>
    <row r="38" spans="1:5">
      <c r="A38" s="128"/>
      <c r="B38" s="128"/>
      <c r="C38" s="128"/>
      <c r="D38" s="128"/>
      <c r="E38" s="128"/>
    </row>
    <row r="39" spans="1:5">
      <c r="A39" s="128"/>
      <c r="B39" s="128"/>
      <c r="C39" s="128"/>
      <c r="D39" s="128"/>
      <c r="E39" s="128"/>
    </row>
    <row r="40" spans="1:5">
      <c r="A40" s="128"/>
      <c r="B40" s="128"/>
      <c r="C40" s="128"/>
      <c r="D40" s="128"/>
      <c r="E40" s="128"/>
    </row>
    <row r="41" spans="1:5">
      <c r="A41" s="128"/>
      <c r="B41" s="128"/>
      <c r="C41" s="128"/>
      <c r="D41" s="128"/>
      <c r="E41" s="128"/>
    </row>
    <row r="42" spans="1:5">
      <c r="A42" s="128"/>
      <c r="B42" s="128"/>
      <c r="C42" s="128"/>
      <c r="D42" s="128"/>
      <c r="E42" s="128"/>
    </row>
    <row r="43" spans="1:5">
      <c r="A43" s="128"/>
      <c r="B43" s="128"/>
      <c r="C43" s="128"/>
      <c r="D43" s="128"/>
      <c r="E43" s="128"/>
    </row>
  </sheetData>
  <mergeCells count="5">
    <mergeCell ref="C4:C8"/>
    <mergeCell ref="C10:C16"/>
    <mergeCell ref="C17:C18"/>
    <mergeCell ref="A4:A19"/>
    <mergeCell ref="B4:B19"/>
  </mergeCells>
  <printOptions horizontalCentered="1" verticalCentered="1"/>
  <pageMargins left="0.7" right="0.7" top="0.75" bottom="0.75" header="0.3" footer="0.3"/>
  <pageSetup paperSize="9" scale="95"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2"/>
  <sheetViews>
    <sheetView view="pageBreakPreview" zoomScale="60" zoomScaleNormal="80" workbookViewId="0">
      <selection activeCell="H17" sqref="H17"/>
    </sheetView>
  </sheetViews>
  <sheetFormatPr defaultColWidth="9.140625" defaultRowHeight="15"/>
  <cols>
    <col min="1" max="1" width="5" style="7" customWidth="1"/>
    <col min="2" max="2" width="35.28515625" style="7" customWidth="1"/>
    <col min="3" max="3" width="103.28515625" style="7" customWidth="1"/>
    <col min="4" max="16384" width="9.140625" style="7"/>
  </cols>
  <sheetData>
    <row r="1" spans="1:3" ht="23.25">
      <c r="A1" s="78" t="s">
        <v>377</v>
      </c>
      <c r="B1" s="77" t="s">
        <v>358</v>
      </c>
    </row>
    <row r="3" spans="1:3" ht="18.75">
      <c r="B3" s="152" t="s">
        <v>378</v>
      </c>
      <c r="C3" s="153"/>
    </row>
    <row r="4" spans="1:3" ht="28.9" customHeight="1">
      <c r="B4" s="172" t="s">
        <v>435</v>
      </c>
      <c r="C4" s="173"/>
    </row>
    <row r="6" spans="1:3" ht="18.75">
      <c r="B6" s="152" t="s">
        <v>434</v>
      </c>
      <c r="C6" s="153"/>
    </row>
    <row r="7" spans="1:3" ht="69" customHeight="1">
      <c r="B7" s="174" t="s">
        <v>502</v>
      </c>
      <c r="C7" s="175"/>
    </row>
    <row r="8" spans="1:3" ht="21" customHeight="1">
      <c r="B8" s="33" t="s">
        <v>376</v>
      </c>
      <c r="C8" s="40" t="s">
        <v>96</v>
      </c>
    </row>
    <row r="9" spans="1:3" ht="26.45" customHeight="1">
      <c r="B9" s="33" t="s">
        <v>1</v>
      </c>
      <c r="C9" s="40" t="s">
        <v>543</v>
      </c>
    </row>
    <row r="10" spans="1:3" ht="31.15" customHeight="1">
      <c r="B10" s="33" t="s">
        <v>334</v>
      </c>
      <c r="C10" s="40"/>
    </row>
    <row r="11" spans="1:3" ht="22.15" customHeight="1">
      <c r="B11" s="33"/>
      <c r="C11" s="91" t="s">
        <v>379</v>
      </c>
    </row>
    <row r="12" spans="1:3" ht="21" customHeight="1">
      <c r="B12" s="33" t="s">
        <v>452</v>
      </c>
      <c r="C12" s="139">
        <v>42149</v>
      </c>
    </row>
  </sheetData>
  <sheetProtection password="F265" sheet="1" objects="1" scenarios="1"/>
  <mergeCells count="4">
    <mergeCell ref="B3:C3"/>
    <mergeCell ref="B4:C4"/>
    <mergeCell ref="B6:C6"/>
    <mergeCell ref="B7:C7"/>
  </mergeCells>
  <printOptions horizontalCentered="1" verticalCentered="1"/>
  <pageMargins left="0.70866141732283505" right="0.70866141732283505" top="0.74803149606299202" bottom="0.74803149606299202" header="0.31496062992126" footer="0.31496062992126"/>
  <pageSetup scale="85"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30"/>
  <sheetViews>
    <sheetView showGridLines="0" view="pageBreakPreview" zoomScale="60" zoomScaleNormal="70" workbookViewId="0">
      <selection activeCell="H17" sqref="H17"/>
    </sheetView>
  </sheetViews>
  <sheetFormatPr defaultColWidth="9.140625" defaultRowHeight="15"/>
  <cols>
    <col min="1" max="1" width="3.85546875" style="3" customWidth="1"/>
    <col min="2" max="2" width="3" style="3" customWidth="1"/>
    <col min="3" max="3" width="52.28515625" style="3" customWidth="1"/>
    <col min="4" max="4" width="20" style="3" customWidth="1"/>
    <col min="5" max="5" width="18.5703125" style="3" customWidth="1"/>
    <col min="6" max="6" width="18.28515625" style="3" customWidth="1"/>
    <col min="7" max="7" width="15.7109375" style="3" customWidth="1"/>
    <col min="8" max="8" width="19.7109375" style="3" customWidth="1"/>
    <col min="9" max="9" width="19.28515625" style="3" customWidth="1"/>
    <col min="10" max="10" width="12.42578125" style="3" customWidth="1"/>
    <col min="11" max="14" width="16.140625" style="3" customWidth="1"/>
    <col min="15" max="16384" width="9.140625" style="3"/>
  </cols>
  <sheetData>
    <row r="1" spans="1:18" ht="23.25">
      <c r="A1" s="4" t="s">
        <v>390</v>
      </c>
      <c r="B1" s="4" t="s">
        <v>2</v>
      </c>
    </row>
    <row r="2" spans="1:18" ht="13.15" customHeight="1">
      <c r="C2" s="4"/>
    </row>
    <row r="3" spans="1:18" ht="22.15" customHeight="1">
      <c r="B3" s="178" t="s">
        <v>304</v>
      </c>
      <c r="C3" s="179"/>
      <c r="D3" s="179"/>
      <c r="E3" s="179"/>
      <c r="F3" s="179"/>
      <c r="G3" s="179"/>
      <c r="H3" s="179"/>
      <c r="I3" s="179"/>
      <c r="J3" s="179"/>
      <c r="K3" s="179"/>
      <c r="L3" s="179"/>
      <c r="M3" s="179"/>
      <c r="N3" s="179"/>
    </row>
    <row r="4" spans="1:18" ht="22.15" customHeight="1">
      <c r="B4" s="176"/>
      <c r="C4" s="177"/>
      <c r="D4" s="23" t="s">
        <v>310</v>
      </c>
      <c r="E4" s="23" t="s">
        <v>315</v>
      </c>
      <c r="F4" s="23" t="s">
        <v>316</v>
      </c>
      <c r="G4" s="23" t="s">
        <v>317</v>
      </c>
      <c r="H4" s="23" t="s">
        <v>318</v>
      </c>
      <c r="I4" s="23" t="s">
        <v>319</v>
      </c>
      <c r="J4" s="23" t="s">
        <v>320</v>
      </c>
      <c r="K4" s="14" t="s">
        <v>321</v>
      </c>
      <c r="L4" s="14" t="s">
        <v>461</v>
      </c>
      <c r="M4" s="14" t="s">
        <v>462</v>
      </c>
      <c r="N4" s="14" t="s">
        <v>463</v>
      </c>
    </row>
    <row r="5" spans="1:18" ht="49.5" customHeight="1">
      <c r="B5" s="92" t="s">
        <v>5</v>
      </c>
      <c r="C5" s="93" t="s">
        <v>382</v>
      </c>
      <c r="D5" s="59">
        <f>SUM(E5:K5)</f>
        <v>398710</v>
      </c>
      <c r="E5" s="65">
        <v>394540</v>
      </c>
      <c r="F5" s="65">
        <v>4170</v>
      </c>
      <c r="G5" s="65"/>
      <c r="H5" s="65"/>
      <c r="I5" s="65"/>
      <c r="J5" s="65"/>
      <c r="K5" s="65"/>
      <c r="L5" s="65"/>
      <c r="M5" s="65"/>
      <c r="N5" s="65"/>
    </row>
    <row r="6" spans="1:18" ht="33.75" customHeight="1">
      <c r="B6" s="92" t="s">
        <v>6</v>
      </c>
      <c r="C6" s="94" t="s">
        <v>436</v>
      </c>
      <c r="D6" s="59">
        <f>SUM(E6:K6)</f>
        <v>398757.29341036099</v>
      </c>
      <c r="E6" s="60">
        <f>'D. CDM Plan Milestone LDC 1'!$AA$80</f>
        <v>394573.29684536101</v>
      </c>
      <c r="F6" s="60">
        <f>'D. CDM Plan Milestone LDC 2'!$AA$80</f>
        <v>4183.9965649999995</v>
      </c>
      <c r="G6" s="60">
        <f>'D. CDM Plan Milestone LDC 3'!$AA$80</f>
        <v>0</v>
      </c>
      <c r="H6" s="60">
        <f>'D. CDM Plan Milestone LDC 4'!$AA$80</f>
        <v>0</v>
      </c>
      <c r="I6" s="60">
        <f>'D. CDM Plan Milestone LDC 5'!$AA$80</f>
        <v>0</v>
      </c>
      <c r="J6" s="60">
        <f>'D. CDM Plan Milestone LDC 6'!$AA$80</f>
        <v>0</v>
      </c>
      <c r="K6" s="60">
        <f>'D.CDM Plan Milestone LDC 7'!$AA$80</f>
        <v>0</v>
      </c>
      <c r="L6" s="60">
        <f>'D. CDM Plan Milestone LDC 8'!$AA$80</f>
        <v>0</v>
      </c>
      <c r="M6" s="60">
        <f>'D. CDM Plan Milestone LDC 9'!$AA$80</f>
        <v>0</v>
      </c>
      <c r="N6" s="60">
        <f>'D. CDM Plan Milestone LDC 10'!$AA$80</f>
        <v>0</v>
      </c>
      <c r="O6" s="9"/>
      <c r="P6" s="9"/>
      <c r="Q6" s="9"/>
      <c r="R6" s="9"/>
    </row>
    <row r="7" spans="1:18" ht="34.15" customHeight="1">
      <c r="B7" s="92" t="s">
        <v>7</v>
      </c>
      <c r="C7" s="94" t="s">
        <v>380</v>
      </c>
      <c r="D7" s="61">
        <f>SUM(E7:K7)</f>
        <v>106312729</v>
      </c>
      <c r="E7" s="63">
        <v>105242155</v>
      </c>
      <c r="F7" s="63">
        <v>1070574</v>
      </c>
      <c r="G7" s="63"/>
      <c r="H7" s="63"/>
      <c r="I7" s="63"/>
      <c r="J7" s="63"/>
      <c r="K7" s="63"/>
      <c r="L7" s="63"/>
      <c r="M7" s="63"/>
      <c r="N7" s="63"/>
      <c r="O7" s="9"/>
      <c r="P7" s="9"/>
      <c r="Q7" s="9"/>
      <c r="R7" s="9"/>
    </row>
    <row r="8" spans="1:18" ht="34.15" customHeight="1">
      <c r="B8" s="95" t="s">
        <v>8</v>
      </c>
      <c r="C8" s="96" t="s">
        <v>330</v>
      </c>
      <c r="D8" s="61">
        <f>SUM(E8:K8)</f>
        <v>106312728.45999999</v>
      </c>
      <c r="E8" s="62">
        <f>'D. CDM Plan Milestone LDC 1'!$Z$80</f>
        <v>105242154.66</v>
      </c>
      <c r="F8" s="60">
        <f>'D. CDM Plan Milestone LDC 2'!$Z$80</f>
        <v>1070573.8</v>
      </c>
      <c r="G8" s="60">
        <f>'D. CDM Plan Milestone LDC 3'!$Z$80</f>
        <v>0</v>
      </c>
      <c r="H8" s="60">
        <f>'D. CDM Plan Milestone LDC 4'!$Z$80</f>
        <v>0</v>
      </c>
      <c r="I8" s="60">
        <f>'D. CDM Plan Milestone LDC 5'!$Z$80</f>
        <v>0</v>
      </c>
      <c r="J8" s="60">
        <f>'D. CDM Plan Milestone LDC 6'!$Z$80</f>
        <v>0</v>
      </c>
      <c r="K8" s="60">
        <f>'D.CDM Plan Milestone LDC 7'!$Z$80</f>
        <v>0</v>
      </c>
      <c r="L8" s="60">
        <f>'D. CDM Plan Milestone LDC 8'!$Z$80</f>
        <v>0</v>
      </c>
      <c r="M8" s="60">
        <f>'D. CDM Plan Milestone LDC 9'!$Z$80</f>
        <v>0</v>
      </c>
      <c r="N8" s="60">
        <f>'D. CDM Plan Milestone LDC 10'!$Z$80</f>
        <v>0</v>
      </c>
      <c r="O8" s="9"/>
      <c r="P8" s="9"/>
      <c r="Q8" s="9"/>
      <c r="R8" s="9"/>
    </row>
    <row r="9" spans="1:18" ht="30.6" customHeight="1">
      <c r="B9" s="186" t="s">
        <v>9</v>
      </c>
      <c r="C9" s="189" t="s">
        <v>381</v>
      </c>
      <c r="D9" s="192" t="s">
        <v>3</v>
      </c>
      <c r="E9" s="183" t="s">
        <v>406</v>
      </c>
      <c r="F9" s="184"/>
      <c r="G9" s="185"/>
      <c r="H9" s="183" t="s">
        <v>405</v>
      </c>
      <c r="I9" s="184"/>
      <c r="J9" s="185"/>
      <c r="K9" s="97" t="s">
        <v>253</v>
      </c>
      <c r="L9" s="85"/>
      <c r="M9" s="86"/>
      <c r="N9" s="9"/>
      <c r="O9" s="9"/>
      <c r="P9" s="9"/>
      <c r="Q9" s="9"/>
      <c r="R9" s="9"/>
    </row>
    <row r="10" spans="1:18" ht="17.45" customHeight="1">
      <c r="B10" s="187"/>
      <c r="C10" s="190"/>
      <c r="D10" s="193"/>
      <c r="E10" s="98" t="s">
        <v>35</v>
      </c>
      <c r="F10" s="98" t="s">
        <v>132</v>
      </c>
      <c r="G10" s="98" t="s">
        <v>4</v>
      </c>
      <c r="H10" s="98" t="s">
        <v>35</v>
      </c>
      <c r="I10" s="98" t="s">
        <v>132</v>
      </c>
      <c r="J10" s="98" t="s">
        <v>4</v>
      </c>
      <c r="K10" s="99" t="s">
        <v>254</v>
      </c>
      <c r="L10" s="85"/>
      <c r="M10" s="86"/>
      <c r="N10" s="9"/>
      <c r="O10" s="9"/>
      <c r="P10" s="9"/>
      <c r="Q10" s="9"/>
      <c r="R10" s="9"/>
    </row>
    <row r="11" spans="1:18">
      <c r="B11" s="187"/>
      <c r="C11" s="190"/>
      <c r="D11" s="100">
        <v>2015</v>
      </c>
      <c r="E11" s="63">
        <v>55764480.010884941</v>
      </c>
      <c r="F11" s="63">
        <v>38561858.478901997</v>
      </c>
      <c r="G11" s="20">
        <f>IF(E11="","",E11/F11)</f>
        <v>1.4461045761421187</v>
      </c>
      <c r="H11" s="63">
        <v>48489332.529560961</v>
      </c>
      <c r="I11" s="63">
        <v>1382444.1</v>
      </c>
      <c r="J11" s="20">
        <f>IF(H11="","",H11/I11)</f>
        <v>35.075076474745678</v>
      </c>
      <c r="K11" s="68">
        <v>1.1939657935132542E-3</v>
      </c>
      <c r="L11" s="87" t="str">
        <f>IF(OR(G11&lt;1,J11&lt;1),"CDM Plan does not pass Annual Cost Effectiveness test","")</f>
        <v/>
      </c>
      <c r="M11" s="85"/>
    </row>
    <row r="12" spans="1:18">
      <c r="B12" s="187"/>
      <c r="C12" s="190"/>
      <c r="D12" s="100">
        <v>2016</v>
      </c>
      <c r="E12" s="63">
        <v>53854356.977050573</v>
      </c>
      <c r="F12" s="63">
        <v>29017726.626413394</v>
      </c>
      <c r="G12" s="20">
        <f t="shared" ref="G12:G16" si="0">IF(E12="","",E12/F12)</f>
        <v>1.8559123418038417</v>
      </c>
      <c r="H12" s="63">
        <v>46713248.885480031</v>
      </c>
      <c r="I12" s="63">
        <v>17632866.137254901</v>
      </c>
      <c r="J12" s="20">
        <f t="shared" ref="J12:J16" si="1">IF(H12="","",H12/I12)</f>
        <v>2.6492147403526078</v>
      </c>
      <c r="K12" s="68">
        <v>2.3545941868078707E-2</v>
      </c>
      <c r="L12" s="87" t="str">
        <f t="shared" ref="L12:L16" si="2">IF(OR(G12&lt;1,J12&lt;1),"CDM Plan does not pass Annual Cost Effectiveness test","")</f>
        <v/>
      </c>
      <c r="M12" s="85"/>
    </row>
    <row r="13" spans="1:18">
      <c r="B13" s="187"/>
      <c r="C13" s="190"/>
      <c r="D13" s="100">
        <v>2017</v>
      </c>
      <c r="E13" s="63">
        <v>56081242.022915073</v>
      </c>
      <c r="F13" s="63">
        <v>27259282.185438003</v>
      </c>
      <c r="G13" s="20">
        <f t="shared" si="0"/>
        <v>2.0573264417385815</v>
      </c>
      <c r="H13" s="63">
        <v>48648150.793284081</v>
      </c>
      <c r="I13" s="63">
        <v>17314239.995770857</v>
      </c>
      <c r="J13" s="20">
        <f t="shared" si="1"/>
        <v>2.8097190985666587</v>
      </c>
      <c r="K13" s="68">
        <v>2.6289689356444185E-2</v>
      </c>
      <c r="L13" s="87" t="str">
        <f t="shared" si="2"/>
        <v/>
      </c>
      <c r="M13" s="85"/>
    </row>
    <row r="14" spans="1:18">
      <c r="B14" s="187"/>
      <c r="C14" s="190"/>
      <c r="D14" s="100">
        <v>2018</v>
      </c>
      <c r="E14" s="63">
        <v>79064316.278135896</v>
      </c>
      <c r="F14" s="63">
        <v>42454281.005949542</v>
      </c>
      <c r="G14" s="20">
        <f t="shared" si="0"/>
        <v>1.862340249433404</v>
      </c>
      <c r="H14" s="63">
        <v>68633433.363041326</v>
      </c>
      <c r="I14" s="63">
        <v>21635918.558751915</v>
      </c>
      <c r="J14" s="20">
        <f t="shared" si="1"/>
        <v>3.1721987294724086</v>
      </c>
      <c r="K14" s="68">
        <v>3.2428225655113961E-2</v>
      </c>
      <c r="L14" s="87" t="str">
        <f t="shared" si="2"/>
        <v/>
      </c>
      <c r="M14" s="85"/>
    </row>
    <row r="15" spans="1:18">
      <c r="B15" s="187"/>
      <c r="C15" s="190"/>
      <c r="D15" s="100">
        <v>2019</v>
      </c>
      <c r="E15" s="63">
        <v>79719834.199555799</v>
      </c>
      <c r="F15" s="63">
        <v>41725918.958294749</v>
      </c>
      <c r="G15" s="20">
        <f t="shared" si="0"/>
        <v>1.9105591006692062</v>
      </c>
      <c r="H15" s="63">
        <v>69203448.816449925</v>
      </c>
      <c r="I15" s="63">
        <v>21315758.696336295</v>
      </c>
      <c r="J15" s="20">
        <f t="shared" si="1"/>
        <v>3.2465862370802903</v>
      </c>
      <c r="K15" s="68">
        <v>3.2626146308243273E-2</v>
      </c>
      <c r="L15" s="87" t="str">
        <f t="shared" si="2"/>
        <v/>
      </c>
      <c r="M15" s="85"/>
    </row>
    <row r="16" spans="1:18">
      <c r="B16" s="187"/>
      <c r="C16" s="190"/>
      <c r="D16" s="100">
        <v>2020</v>
      </c>
      <c r="E16" s="63">
        <v>79340421.050163284</v>
      </c>
      <c r="F16" s="63">
        <v>40747310.46950382</v>
      </c>
      <c r="G16" s="20">
        <f t="shared" si="0"/>
        <v>1.9471327097660445</v>
      </c>
      <c r="H16" s="63">
        <v>68873524.469152093</v>
      </c>
      <c r="I16" s="63">
        <v>20739381.974281617</v>
      </c>
      <c r="J16" s="20">
        <f t="shared" si="1"/>
        <v>3.320905345904734</v>
      </c>
      <c r="K16" s="68">
        <v>3.2603323159099237E-2</v>
      </c>
      <c r="L16" s="87" t="str">
        <f t="shared" si="2"/>
        <v/>
      </c>
      <c r="M16" s="85"/>
    </row>
    <row r="17" spans="2:23">
      <c r="B17" s="188"/>
      <c r="C17" s="191"/>
      <c r="D17" s="101" t="s">
        <v>335</v>
      </c>
      <c r="E17" s="61">
        <f>SUM(E11:E16)</f>
        <v>403824650.53870553</v>
      </c>
      <c r="F17" s="61">
        <f>SUM(F11:F16)</f>
        <v>219766377.72450149</v>
      </c>
      <c r="G17" s="20">
        <f>IF(E17=0,"",E17/F17)</f>
        <v>1.8375178893148931</v>
      </c>
      <c r="H17" s="61">
        <f>SUM(H11:H16)</f>
        <v>350561138.85696846</v>
      </c>
      <c r="I17" s="61">
        <f>SUM(I11:I16)</f>
        <v>100020609.46239558</v>
      </c>
      <c r="J17" s="20">
        <f>IF(H17=0,"",H17/I17)</f>
        <v>3.5048890497789635</v>
      </c>
      <c r="K17" s="69"/>
      <c r="L17" s="87" t="str">
        <f>IF(OR(G17&lt;1,J17&lt;1),"CDM Plan does not pass Overall Cost Effectiveness test","")</f>
        <v/>
      </c>
      <c r="M17" s="85"/>
    </row>
    <row r="18" spans="2:23" ht="54" customHeight="1">
      <c r="B18" s="180" t="s">
        <v>302</v>
      </c>
      <c r="C18" s="203" t="s">
        <v>383</v>
      </c>
      <c r="D18" s="194"/>
      <c r="E18" s="195"/>
      <c r="F18" s="195"/>
      <c r="G18" s="195"/>
      <c r="H18" s="195"/>
      <c r="I18" s="195"/>
      <c r="J18" s="195"/>
      <c r="K18" s="196"/>
      <c r="L18" s="88"/>
      <c r="M18" s="88"/>
      <c r="N18" s="5"/>
      <c r="O18" s="5"/>
      <c r="P18" s="5"/>
      <c r="Q18" s="5"/>
      <c r="R18" s="5"/>
      <c r="S18" s="5"/>
      <c r="T18" s="5"/>
      <c r="U18" s="5"/>
      <c r="V18" s="5"/>
      <c r="W18" s="5"/>
    </row>
    <row r="19" spans="2:23">
      <c r="B19" s="181"/>
      <c r="C19" s="204"/>
      <c r="D19" s="197"/>
      <c r="E19" s="198"/>
      <c r="F19" s="198"/>
      <c r="G19" s="198"/>
      <c r="H19" s="198"/>
      <c r="I19" s="198"/>
      <c r="J19" s="198"/>
      <c r="K19" s="199"/>
      <c r="L19" s="89"/>
      <c r="M19" s="89"/>
      <c r="N19" s="5"/>
      <c r="O19" s="5"/>
      <c r="P19" s="5"/>
      <c r="Q19" s="5"/>
      <c r="R19" s="5"/>
      <c r="S19" s="5"/>
      <c r="T19" s="5"/>
      <c r="U19" s="5"/>
      <c r="V19" s="5"/>
      <c r="W19" s="5"/>
    </row>
    <row r="20" spans="2:23" ht="19.5" customHeight="1">
      <c r="B20" s="182"/>
      <c r="C20" s="205"/>
      <c r="D20" s="200"/>
      <c r="E20" s="201"/>
      <c r="F20" s="201"/>
      <c r="G20" s="201"/>
      <c r="H20" s="201"/>
      <c r="I20" s="201"/>
      <c r="J20" s="201"/>
      <c r="K20" s="202"/>
      <c r="L20" s="89"/>
      <c r="M20" s="89"/>
      <c r="N20" s="5"/>
      <c r="O20" s="5"/>
      <c r="P20" s="5"/>
      <c r="Q20" s="5"/>
      <c r="R20" s="5"/>
      <c r="S20" s="5"/>
      <c r="T20" s="5"/>
      <c r="U20" s="5"/>
      <c r="V20" s="5"/>
      <c r="W20" s="5"/>
    </row>
    <row r="21" spans="2:23">
      <c r="L21" s="90"/>
      <c r="M21" s="90"/>
    </row>
    <row r="22" spans="2:23">
      <c r="E22" s="143"/>
      <c r="F22" s="143"/>
      <c r="G22" s="143"/>
    </row>
    <row r="23" spans="2:23">
      <c r="D23" s="143"/>
      <c r="E23" s="143"/>
      <c r="F23" s="143"/>
      <c r="G23" s="143"/>
    </row>
    <row r="24" spans="2:23">
      <c r="D24" s="143"/>
      <c r="E24" s="143"/>
      <c r="F24" s="143"/>
      <c r="G24" s="143"/>
      <c r="I24" s="143"/>
      <c r="J24" s="143"/>
    </row>
    <row r="25" spans="2:23">
      <c r="D25" s="143"/>
      <c r="E25" s="143"/>
      <c r="F25" s="143"/>
      <c r="G25" s="143"/>
      <c r="H25" s="143"/>
      <c r="I25" s="143"/>
      <c r="J25" s="143"/>
    </row>
    <row r="26" spans="2:23">
      <c r="D26" s="143"/>
      <c r="E26" s="143"/>
      <c r="F26" s="143"/>
      <c r="G26" s="143"/>
      <c r="H26" s="143"/>
      <c r="I26" s="143"/>
      <c r="J26" s="143"/>
    </row>
    <row r="27" spans="2:23">
      <c r="D27" s="143"/>
      <c r="E27" s="143"/>
      <c r="F27" s="143"/>
      <c r="G27" s="143"/>
      <c r="H27" s="143"/>
      <c r="I27" s="143"/>
      <c r="J27" s="143"/>
    </row>
    <row r="28" spans="2:23">
      <c r="D28" s="143"/>
      <c r="E28" s="143"/>
      <c r="F28" s="143"/>
      <c r="G28" s="143"/>
      <c r="H28" s="143"/>
      <c r="I28" s="143"/>
      <c r="J28" s="143"/>
    </row>
    <row r="29" spans="2:23">
      <c r="D29" s="143"/>
      <c r="E29" s="143"/>
      <c r="F29" s="143"/>
      <c r="G29" s="143"/>
      <c r="H29" s="143"/>
      <c r="I29" s="143"/>
      <c r="J29" s="143"/>
    </row>
    <row r="30" spans="2:23">
      <c r="D30" s="143"/>
      <c r="E30" s="143"/>
      <c r="F30" s="143"/>
      <c r="G30" s="143"/>
      <c r="H30" s="143"/>
      <c r="I30" s="143"/>
    </row>
  </sheetData>
  <sheetProtection password="F265" sheet="1" objects="1" scenarios="1" formatColumns="0" formatRows="0" insertColumns="0" insertRows="0" sort="0"/>
  <mergeCells count="10">
    <mergeCell ref="B4:C4"/>
    <mergeCell ref="B3:N3"/>
    <mergeCell ref="B18:B20"/>
    <mergeCell ref="H9:J9"/>
    <mergeCell ref="B9:B17"/>
    <mergeCell ref="C9:C17"/>
    <mergeCell ref="E9:G9"/>
    <mergeCell ref="D9:D10"/>
    <mergeCell ref="D18:K20"/>
    <mergeCell ref="C18:C20"/>
  </mergeCells>
  <dataValidations xWindow="442" yWindow="304" count="24">
    <dataValidation allowBlank="1" showInputMessage="1" showErrorMessage="1" promptTitle="Criteria" prompt="Input LDC 1 CDM Target" sqref="E5"/>
    <dataValidation allowBlank="1" showInputMessage="1" showErrorMessage="1" promptTitle="Criteria" prompt="Input LDC 1 CDM Budget" sqref="E7"/>
    <dataValidation allowBlank="1" showInputMessage="1" showErrorMessage="1" promptTitle="Criteria" prompt="Input LDC 2 CDM Target" sqref="F5"/>
    <dataValidation allowBlank="1" showInputMessage="1" showErrorMessage="1" promptTitle="Criteria" prompt="Input LDC 3 CDM Target" sqref="G5"/>
    <dataValidation allowBlank="1" showInputMessage="1" showErrorMessage="1" promptTitle="Criteria" prompt="Input LDC 4 CDM Target" sqref="H5"/>
    <dataValidation allowBlank="1" showInputMessage="1" showErrorMessage="1" promptTitle="Criteria" prompt="Input LDC 5 CDM Target" sqref="I5"/>
    <dataValidation allowBlank="1" showInputMessage="1" showErrorMessage="1" promptTitle="Criteria" prompt="Input LDC 6 CDM Target" sqref="J5"/>
    <dataValidation allowBlank="1" showInputMessage="1" showErrorMessage="1" promptTitle="Criteria" prompt="Input LDC 7 CDM Target" sqref="K5"/>
    <dataValidation allowBlank="1" showInputMessage="1" showErrorMessage="1" promptTitle="Criteria" prompt="Input LDC 2 CDM Budget" sqref="F7"/>
    <dataValidation allowBlank="1" showInputMessage="1" showErrorMessage="1" promptTitle="Criteria" prompt="Input LDC 3 CDM Budget" sqref="G7"/>
    <dataValidation allowBlank="1" showInputMessage="1" showErrorMessage="1" promptTitle="Criteria" prompt="Input LDC 4 CDM Budget" sqref="H7"/>
    <dataValidation allowBlank="1" showInputMessage="1" showErrorMessage="1" promptTitle="Criteria" prompt="Input LDC 5 CDM Budget" sqref="I7"/>
    <dataValidation allowBlank="1" showInputMessage="1" showErrorMessage="1" promptTitle="Criteria" prompt="Input LDC 6 CDM Budget" sqref="J7"/>
    <dataValidation allowBlank="1" showInputMessage="1" showErrorMessage="1" promptTitle="Criteria" prompt="Input LDC 7 CDM Budget" sqref="K7"/>
    <dataValidation allowBlank="1" showInputMessage="1" showErrorMessage="1" promptTitle="Criteria" prompt="CDM Plans must demonstrate cost effectiveness on an annual basis, where the TRC test score is equal to or greater than 1.0 (or such lower threshold as hasd been approved by the OPA).  Please refer to CDM Plan Submissions and Review Criteria Rules. " sqref="E9:G9"/>
    <dataValidation allowBlank="1" showInputMessage="1" showErrorMessage="1" promptTitle="Criteria" prompt="CDM Plans must demonstrate cost effectiveness on an annual basis, where the PAC test score is equal to or greater than 1.0 (or such lower threshold as hasd been approved by the OPA). Please refer to CDM Plan Submissions and Review Criteria Rules. " sqref="H9:J9"/>
    <dataValidation allowBlank="1" showInputMessage="1" showErrorMessage="1" promptTitle="Criteria" prompt="Annual Levelized Cost of CDM Plan" sqref="K9"/>
    <dataValidation allowBlank="1" showInputMessage="1" showErrorMessage="1" promptTitle="Criteria" prompt="Describe why unable to develop a CDM Plan that is cost effective due to size, location, the nature of its customer base or other unusual circumstances.  Please refer to CDM Plan Submission and Review Criteria Rules." sqref="D18:K20"/>
    <dataValidation allowBlank="1" showInputMessage="1" showErrorMessage="1" promptTitle="Criteria" prompt="Input LDC 8 CDM Target" sqref="L5"/>
    <dataValidation allowBlank="1" showInputMessage="1" showErrorMessage="1" promptTitle="Criteria" prompt="Input LDC 9 CDM Target" sqref="M5"/>
    <dataValidation allowBlank="1" showInputMessage="1" showErrorMessage="1" promptTitle="Criteria" prompt="Input LDC 10 CDM Target" sqref="N5"/>
    <dataValidation allowBlank="1" showInputMessage="1" showErrorMessage="1" promptTitle="Criteria" prompt="Input LDC 10 CDM Budget" sqref="N7"/>
    <dataValidation allowBlank="1" showInputMessage="1" showErrorMessage="1" promptTitle="Criteria" prompt="Input LDC 9 CDM Budget" sqref="M7"/>
    <dataValidation allowBlank="1" showInputMessage="1" showErrorMessage="1" promptTitle="Criteria" prompt="Input LDC 8 CDM Budget" sqref="L7"/>
  </dataValidations>
  <printOptions horizontalCentered="1" verticalCentered="1"/>
  <pageMargins left="0.70866141732283505" right="0.70866141732283505" top="0.74803149606299202" bottom="0.74803149606299202" header="0.31496062992126" footer="0.31496062992126"/>
  <pageSetup paperSize="3" scale="63"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138"/>
  <sheetViews>
    <sheetView showGridLines="0" zoomScale="80" zoomScaleNormal="80" workbookViewId="0">
      <selection activeCell="H17" sqref="H17"/>
    </sheetView>
  </sheetViews>
  <sheetFormatPr defaultColWidth="9.140625" defaultRowHeight="1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19.140625" style="3" customWidth="1"/>
    <col min="27" max="27" width="19.28515625" style="3" customWidth="1"/>
    <col min="28" max="16384" width="9.140625" style="3"/>
  </cols>
  <sheetData>
    <row r="1" spans="1:27" ht="23.25">
      <c r="A1" s="4" t="s">
        <v>391</v>
      </c>
      <c r="B1" s="4" t="s">
        <v>385</v>
      </c>
    </row>
    <row r="2" spans="1:27" ht="17.45" customHeight="1">
      <c r="A2" s="102"/>
      <c r="B2" s="210"/>
      <c r="C2" s="210"/>
      <c r="D2" s="210"/>
      <c r="E2" s="210"/>
      <c r="F2" s="103"/>
      <c r="G2" s="104"/>
      <c r="H2" s="105"/>
      <c r="I2" s="105"/>
      <c r="J2" s="105"/>
      <c r="K2" s="105"/>
      <c r="L2" s="105"/>
      <c r="M2" s="105"/>
      <c r="N2" s="102"/>
      <c r="O2" s="102"/>
      <c r="P2" s="102"/>
      <c r="Q2" s="102"/>
      <c r="R2" s="102"/>
      <c r="S2" s="102"/>
      <c r="T2" s="102"/>
      <c r="U2" s="102"/>
      <c r="V2" s="102"/>
      <c r="W2" s="102"/>
      <c r="X2" s="102"/>
      <c r="Y2" s="102"/>
      <c r="Z2" s="102"/>
      <c r="AA2" s="102"/>
    </row>
    <row r="3" spans="1:27" ht="21.6" customHeight="1">
      <c r="A3" s="102"/>
      <c r="B3" s="211" t="s">
        <v>305</v>
      </c>
      <c r="C3" s="212"/>
      <c r="D3" s="212"/>
      <c r="E3" s="212"/>
      <c r="F3" s="212"/>
      <c r="G3" s="212"/>
      <c r="H3" s="212"/>
      <c r="I3" s="212"/>
      <c r="J3" s="212"/>
      <c r="K3" s="212"/>
      <c r="L3" s="213"/>
      <c r="M3" s="102"/>
      <c r="N3" s="102"/>
      <c r="O3" s="102"/>
      <c r="P3" s="102"/>
      <c r="Q3" s="102"/>
      <c r="R3" s="102"/>
      <c r="S3" s="102"/>
      <c r="T3" s="102"/>
      <c r="U3" s="102"/>
      <c r="V3" s="102"/>
      <c r="W3" s="102"/>
      <c r="X3" s="102"/>
      <c r="Y3" s="102"/>
      <c r="Z3" s="102"/>
      <c r="AA3" s="102"/>
    </row>
    <row r="4" spans="1:27" ht="27.6" customHeight="1">
      <c r="A4" s="102"/>
      <c r="B4" s="106" t="s">
        <v>323</v>
      </c>
      <c r="C4" s="214" t="s">
        <v>384</v>
      </c>
      <c r="D4" s="215"/>
      <c r="E4" s="215"/>
      <c r="F4" s="215"/>
      <c r="G4" s="215"/>
      <c r="H4" s="215"/>
      <c r="I4" s="215"/>
      <c r="J4" s="215"/>
      <c r="K4" s="215"/>
      <c r="L4" s="216"/>
      <c r="M4" s="217"/>
      <c r="N4" s="218"/>
      <c r="O4" s="218"/>
      <c r="P4" s="218"/>
      <c r="Q4" s="218"/>
      <c r="R4" s="218"/>
      <c r="S4" s="218"/>
      <c r="T4" s="218"/>
      <c r="U4" s="218"/>
      <c r="V4" s="218"/>
      <c r="W4" s="102"/>
      <c r="X4" s="102"/>
      <c r="Y4" s="102"/>
      <c r="Z4" s="102"/>
      <c r="AA4" s="102"/>
    </row>
    <row r="5" spans="1:27" ht="43.9" customHeight="1">
      <c r="A5" s="102"/>
      <c r="B5" s="106" t="s">
        <v>324</v>
      </c>
      <c r="C5" s="215" t="s">
        <v>386</v>
      </c>
      <c r="D5" s="215"/>
      <c r="E5" s="215"/>
      <c r="F5" s="215"/>
      <c r="G5" s="215"/>
      <c r="H5" s="215"/>
      <c r="I5" s="215"/>
      <c r="J5" s="215"/>
      <c r="K5" s="215"/>
      <c r="L5" s="216"/>
      <c r="M5" s="217"/>
      <c r="N5" s="218"/>
      <c r="O5" s="218"/>
      <c r="P5" s="218"/>
      <c r="Q5" s="218"/>
      <c r="R5" s="218"/>
      <c r="S5" s="218"/>
      <c r="T5" s="218"/>
      <c r="U5" s="218"/>
      <c r="V5" s="218"/>
      <c r="W5" s="102"/>
      <c r="X5" s="102"/>
      <c r="Y5" s="102"/>
      <c r="Z5" s="102"/>
      <c r="AA5" s="102"/>
    </row>
    <row r="6" spans="1:27" ht="55.9" customHeight="1">
      <c r="A6" s="102"/>
      <c r="B6" s="107" t="s">
        <v>325</v>
      </c>
      <c r="C6" s="230" t="s">
        <v>387</v>
      </c>
      <c r="D6" s="231"/>
      <c r="E6" s="231"/>
      <c r="F6" s="231"/>
      <c r="G6" s="231"/>
      <c r="H6" s="231"/>
      <c r="I6" s="231"/>
      <c r="J6" s="231"/>
      <c r="K6" s="231"/>
      <c r="L6" s="232"/>
      <c r="M6" s="233"/>
      <c r="N6" s="234"/>
      <c r="O6" s="234"/>
      <c r="P6" s="234"/>
      <c r="Q6" s="234"/>
      <c r="R6" s="234"/>
      <c r="S6" s="234"/>
      <c r="T6" s="234"/>
      <c r="U6" s="234"/>
      <c r="V6" s="234"/>
      <c r="W6" s="102"/>
      <c r="X6" s="102"/>
      <c r="Y6" s="102"/>
      <c r="Z6" s="102"/>
      <c r="AA6" s="102"/>
    </row>
    <row r="7" spans="1:27" ht="41.45" customHeight="1">
      <c r="A7" s="102"/>
      <c r="B7" s="107" t="s">
        <v>337</v>
      </c>
      <c r="C7" s="235" t="s">
        <v>503</v>
      </c>
      <c r="D7" s="236"/>
      <c r="E7" s="236"/>
      <c r="F7" s="236"/>
      <c r="G7" s="236"/>
      <c r="H7" s="236"/>
      <c r="I7" s="236"/>
      <c r="J7" s="236"/>
      <c r="K7" s="236"/>
      <c r="L7" s="237"/>
      <c r="M7" s="108"/>
      <c r="N7" s="109"/>
      <c r="O7" s="109"/>
      <c r="P7" s="109"/>
      <c r="Q7" s="109"/>
      <c r="R7" s="109"/>
      <c r="S7" s="109"/>
      <c r="T7" s="109"/>
      <c r="U7" s="109"/>
      <c r="V7" s="109"/>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331</v>
      </c>
      <c r="C9" s="79" t="str">
        <f>IF('A. General Information'!C13="","",'A. General Information'!C13)</f>
        <v>Hydro Ottawa Limited</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c r="A11" s="102"/>
      <c r="B11" s="238" t="s">
        <v>306</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row>
    <row r="12" spans="1:27" ht="34.15" customHeight="1">
      <c r="A12" s="102"/>
      <c r="B12" s="240" t="s">
        <v>10</v>
      </c>
      <c r="C12" s="243" t="s">
        <v>495</v>
      </c>
      <c r="D12" s="243" t="s">
        <v>496</v>
      </c>
      <c r="E12" s="243" t="s">
        <v>497</v>
      </c>
      <c r="F12" s="243" t="s">
        <v>451</v>
      </c>
      <c r="G12" s="240" t="s">
        <v>356</v>
      </c>
      <c r="H12" s="246"/>
      <c r="I12" s="246"/>
      <c r="J12" s="246"/>
      <c r="K12" s="246"/>
      <c r="L12" s="246"/>
      <c r="M12" s="247"/>
      <c r="N12" s="250" t="s">
        <v>388</v>
      </c>
      <c r="O12" s="251"/>
      <c r="P12" s="251"/>
      <c r="Q12" s="251"/>
      <c r="R12" s="251"/>
      <c r="S12" s="251"/>
      <c r="T12" s="251"/>
      <c r="U12" s="251"/>
      <c r="V12" s="251"/>
      <c r="W12" s="251"/>
      <c r="X12" s="251"/>
      <c r="Y12" s="251"/>
      <c r="Z12" s="251"/>
      <c r="AA12" s="251"/>
    </row>
    <row r="13" spans="1:27" ht="67.900000000000006" customHeight="1">
      <c r="A13" s="102"/>
      <c r="B13" s="241"/>
      <c r="C13" s="244"/>
      <c r="D13" s="244"/>
      <c r="E13" s="244"/>
      <c r="F13" s="244"/>
      <c r="G13" s="242"/>
      <c r="H13" s="248"/>
      <c r="I13" s="248"/>
      <c r="J13" s="248"/>
      <c r="K13" s="248"/>
      <c r="L13" s="248"/>
      <c r="M13" s="249"/>
      <c r="N13" s="206">
        <v>2015</v>
      </c>
      <c r="O13" s="207"/>
      <c r="P13" s="252">
        <v>2016</v>
      </c>
      <c r="Q13" s="252"/>
      <c r="R13" s="206">
        <v>2017</v>
      </c>
      <c r="S13" s="207"/>
      <c r="T13" s="206">
        <v>2018</v>
      </c>
      <c r="U13" s="207"/>
      <c r="V13" s="206">
        <v>2019</v>
      </c>
      <c r="W13" s="207"/>
      <c r="X13" s="206">
        <v>2020</v>
      </c>
      <c r="Y13" s="207"/>
      <c r="Z13" s="257" t="s">
        <v>19</v>
      </c>
      <c r="AA13" s="258"/>
    </row>
    <row r="14" spans="1:27" ht="42" customHeight="1">
      <c r="A14" s="102"/>
      <c r="B14" s="241"/>
      <c r="C14" s="244"/>
      <c r="D14" s="244"/>
      <c r="E14" s="244"/>
      <c r="F14" s="244"/>
      <c r="G14" s="273" t="s">
        <v>12</v>
      </c>
      <c r="H14" s="275" t="s">
        <v>13</v>
      </c>
      <c r="I14" s="273" t="s">
        <v>14</v>
      </c>
      <c r="J14" s="219" t="s">
        <v>353</v>
      </c>
      <c r="K14" s="219" t="s">
        <v>16</v>
      </c>
      <c r="L14" s="219" t="s">
        <v>351</v>
      </c>
      <c r="M14" s="219" t="s">
        <v>17</v>
      </c>
      <c r="N14" s="208"/>
      <c r="O14" s="209"/>
      <c r="P14" s="253"/>
      <c r="Q14" s="253"/>
      <c r="R14" s="208"/>
      <c r="S14" s="209"/>
      <c r="T14" s="208"/>
      <c r="U14" s="209"/>
      <c r="V14" s="208"/>
      <c r="W14" s="209"/>
      <c r="X14" s="208"/>
      <c r="Y14" s="209"/>
      <c r="Z14" s="259"/>
      <c r="AA14" s="260"/>
    </row>
    <row r="15" spans="1:27" ht="78" customHeight="1">
      <c r="A15" s="102"/>
      <c r="B15" s="242"/>
      <c r="C15" s="245"/>
      <c r="D15" s="245"/>
      <c r="E15" s="245"/>
      <c r="F15" s="245"/>
      <c r="G15" s="274"/>
      <c r="H15" s="276"/>
      <c r="I15" s="274"/>
      <c r="J15" s="220"/>
      <c r="K15" s="220"/>
      <c r="L15" s="220"/>
      <c r="M15" s="220"/>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64" t="s">
        <v>300</v>
      </c>
      <c r="C16" s="16" t="s">
        <v>264</v>
      </c>
      <c r="D16" s="56"/>
      <c r="E16" s="56"/>
      <c r="F16" s="119">
        <v>42217</v>
      </c>
      <c r="G16" s="48"/>
      <c r="H16" s="48"/>
      <c r="I16" s="48" t="s">
        <v>296</v>
      </c>
      <c r="J16" s="48" t="s">
        <v>296</v>
      </c>
      <c r="K16" s="48" t="s">
        <v>296</v>
      </c>
      <c r="L16" s="48" t="s">
        <v>296</v>
      </c>
      <c r="M16" s="48" t="s">
        <v>296</v>
      </c>
      <c r="N16" s="64">
        <v>1332250</v>
      </c>
      <c r="O16" s="65">
        <v>2144.3515000000007</v>
      </c>
      <c r="P16" s="64">
        <v>6142185.6600000001</v>
      </c>
      <c r="Q16" s="65">
        <v>23530.388899999998</v>
      </c>
      <c r="R16" s="64">
        <v>6845940</v>
      </c>
      <c r="S16" s="65">
        <v>27612.781000000003</v>
      </c>
      <c r="T16" s="64">
        <v>6077380</v>
      </c>
      <c r="U16" s="65">
        <v>23530.388899999998</v>
      </c>
      <c r="V16" s="64">
        <v>6118828</v>
      </c>
      <c r="W16" s="65">
        <v>23530.388899999998</v>
      </c>
      <c r="X16" s="64">
        <v>6160645</v>
      </c>
      <c r="Y16" s="65">
        <v>23530.388899999998</v>
      </c>
      <c r="Z16" s="61">
        <f>IF(SUM(N16,P16,R16,T16,V16,X16)=0,"",SUM(N16,P16,R16,T16,V16,X16))</f>
        <v>32677228.66</v>
      </c>
      <c r="AA16" s="67">
        <f>SUM(Y16,W16,U16,S16,Q16,O16)</f>
        <v>123878.68810000001</v>
      </c>
    </row>
    <row r="17" spans="2:27" ht="14.45" customHeight="1">
      <c r="B17" s="265"/>
      <c r="C17" s="16" t="s">
        <v>429</v>
      </c>
      <c r="D17" s="56" t="s">
        <v>355</v>
      </c>
      <c r="E17" s="56"/>
      <c r="F17" s="119">
        <v>42370</v>
      </c>
      <c r="G17" s="48" t="s">
        <v>296</v>
      </c>
      <c r="H17" s="48" t="s">
        <v>296</v>
      </c>
      <c r="I17" s="48"/>
      <c r="J17" s="48"/>
      <c r="K17" s="48"/>
      <c r="L17" s="48"/>
      <c r="M17" s="48"/>
      <c r="N17" s="141"/>
      <c r="O17" s="65"/>
      <c r="P17" s="144">
        <v>3308912</v>
      </c>
      <c r="Q17" s="65">
        <v>3376</v>
      </c>
      <c r="R17" s="64">
        <v>1743407</v>
      </c>
      <c r="S17" s="65">
        <v>312</v>
      </c>
      <c r="T17" s="64">
        <v>1742068</v>
      </c>
      <c r="U17" s="65">
        <v>312</v>
      </c>
      <c r="V17" s="64">
        <v>1754737</v>
      </c>
      <c r="W17" s="65">
        <v>312</v>
      </c>
      <c r="X17" s="64">
        <v>1797520</v>
      </c>
      <c r="Y17" s="65">
        <v>312</v>
      </c>
      <c r="Z17" s="61">
        <f t="shared" ref="Z17:Z46" si="0">IF(SUM(N17,P17,R17,T17,V17,X17)=0,"",SUM(N17,P17,R17,T17,V17,X17))</f>
        <v>10346644</v>
      </c>
      <c r="AA17" s="67">
        <f t="shared" ref="AA17:AA30" si="1">SUM(Y17,W17,U17,S17,Q17,O17)</f>
        <v>4624</v>
      </c>
    </row>
    <row r="18" spans="2:27">
      <c r="B18" s="265"/>
      <c r="C18" s="16" t="s">
        <v>448</v>
      </c>
      <c r="D18" s="56"/>
      <c r="E18" s="56"/>
      <c r="F18" s="119">
        <v>42370</v>
      </c>
      <c r="G18" s="48" t="s">
        <v>296</v>
      </c>
      <c r="H18" s="48" t="s">
        <v>296</v>
      </c>
      <c r="I18" s="48"/>
      <c r="J18" s="48"/>
      <c r="K18" s="48"/>
      <c r="L18" s="48"/>
      <c r="M18" s="48"/>
      <c r="N18" s="141"/>
      <c r="O18" s="65"/>
      <c r="P18" s="144">
        <v>848923</v>
      </c>
      <c r="Q18" s="65">
        <v>2234</v>
      </c>
      <c r="R18" s="64">
        <v>852955</v>
      </c>
      <c r="S18" s="65">
        <v>2234</v>
      </c>
      <c r="T18" s="64">
        <v>852343</v>
      </c>
      <c r="U18" s="65">
        <v>2234</v>
      </c>
      <c r="V18" s="64">
        <v>856425</v>
      </c>
      <c r="W18" s="65">
        <v>2234</v>
      </c>
      <c r="X18" s="64">
        <v>860543</v>
      </c>
      <c r="Y18" s="65">
        <v>2234</v>
      </c>
      <c r="Z18" s="61">
        <f t="shared" si="0"/>
        <v>4271189</v>
      </c>
      <c r="AA18" s="67">
        <f t="shared" si="1"/>
        <v>11170</v>
      </c>
    </row>
    <row r="19" spans="2:27" ht="28.5">
      <c r="B19" s="265"/>
      <c r="C19" s="16" t="s">
        <v>449</v>
      </c>
      <c r="D19" s="56"/>
      <c r="E19" s="56"/>
      <c r="F19" s="119">
        <v>42217</v>
      </c>
      <c r="G19" s="48" t="s">
        <v>296</v>
      </c>
      <c r="H19" s="48"/>
      <c r="I19" s="48"/>
      <c r="J19" s="48"/>
      <c r="K19" s="48"/>
      <c r="L19" s="48"/>
      <c r="M19" s="48"/>
      <c r="N19" s="64">
        <v>10000</v>
      </c>
      <c r="O19" s="65">
        <v>0</v>
      </c>
      <c r="P19" s="144">
        <v>588780</v>
      </c>
      <c r="Q19" s="65">
        <v>920</v>
      </c>
      <c r="R19" s="64">
        <v>592408</v>
      </c>
      <c r="S19" s="65">
        <v>920</v>
      </c>
      <c r="T19" s="64">
        <v>596855</v>
      </c>
      <c r="U19" s="65">
        <v>920</v>
      </c>
      <c r="V19" s="64">
        <v>600685</v>
      </c>
      <c r="W19" s="65">
        <v>920</v>
      </c>
      <c r="X19" s="64">
        <v>604550</v>
      </c>
      <c r="Y19" s="65">
        <v>920</v>
      </c>
      <c r="Z19" s="61">
        <f t="shared" si="0"/>
        <v>2993278</v>
      </c>
      <c r="AA19" s="67">
        <f t="shared" si="1"/>
        <v>4600</v>
      </c>
    </row>
    <row r="20" spans="2:27" ht="28.5">
      <c r="B20" s="265"/>
      <c r="C20" s="16" t="s">
        <v>295</v>
      </c>
      <c r="D20" s="56"/>
      <c r="E20" s="56"/>
      <c r="F20" s="119">
        <v>42370</v>
      </c>
      <c r="G20" s="48"/>
      <c r="H20" s="48" t="s">
        <v>296</v>
      </c>
      <c r="I20" s="48"/>
      <c r="J20" s="48"/>
      <c r="K20" s="48"/>
      <c r="L20" s="48"/>
      <c r="M20" s="48"/>
      <c r="N20" s="64"/>
      <c r="O20" s="65"/>
      <c r="P20" s="144">
        <v>608077</v>
      </c>
      <c r="Q20" s="65">
        <v>784</v>
      </c>
      <c r="R20" s="64">
        <v>612320</v>
      </c>
      <c r="S20" s="65">
        <v>784</v>
      </c>
      <c r="T20" s="64">
        <v>617520</v>
      </c>
      <c r="U20" s="65">
        <v>784</v>
      </c>
      <c r="V20" s="64">
        <v>622000</v>
      </c>
      <c r="W20" s="65">
        <v>784</v>
      </c>
      <c r="X20" s="64">
        <v>626520</v>
      </c>
      <c r="Y20" s="65">
        <v>784</v>
      </c>
      <c r="Z20" s="61">
        <f t="shared" si="0"/>
        <v>3086437</v>
      </c>
      <c r="AA20" s="67">
        <f t="shared" si="1"/>
        <v>3920</v>
      </c>
    </row>
    <row r="21" spans="2:27">
      <c r="B21" s="265"/>
      <c r="C21" s="16" t="s">
        <v>415</v>
      </c>
      <c r="D21" s="56"/>
      <c r="E21" s="56"/>
      <c r="F21" s="119">
        <v>42370</v>
      </c>
      <c r="G21" s="48"/>
      <c r="H21" s="48"/>
      <c r="I21" s="48"/>
      <c r="J21" s="48" t="s">
        <v>296</v>
      </c>
      <c r="K21" s="48" t="s">
        <v>296</v>
      </c>
      <c r="L21" s="48" t="s">
        <v>296</v>
      </c>
      <c r="M21" s="48" t="s">
        <v>296</v>
      </c>
      <c r="N21" s="64"/>
      <c r="O21" s="65"/>
      <c r="P21" s="144">
        <v>178890</v>
      </c>
      <c r="Q21" s="65">
        <v>759</v>
      </c>
      <c r="R21" s="64">
        <v>179707</v>
      </c>
      <c r="S21" s="65">
        <v>759</v>
      </c>
      <c r="T21" s="64">
        <v>180708</v>
      </c>
      <c r="U21" s="65">
        <v>759</v>
      </c>
      <c r="V21" s="64">
        <v>181570</v>
      </c>
      <c r="W21" s="65">
        <v>759</v>
      </c>
      <c r="X21" s="64">
        <v>182441</v>
      </c>
      <c r="Y21" s="65">
        <v>759</v>
      </c>
      <c r="Z21" s="61">
        <f t="shared" si="0"/>
        <v>903316</v>
      </c>
      <c r="AA21" s="67">
        <f>SUM(Y21,W21,U21,S21,O21)</f>
        <v>3036</v>
      </c>
    </row>
    <row r="22" spans="2:27" ht="28.5">
      <c r="B22" s="265"/>
      <c r="C22" s="16" t="s">
        <v>266</v>
      </c>
      <c r="D22" s="56"/>
      <c r="E22" s="56"/>
      <c r="F22" s="119">
        <v>42217</v>
      </c>
      <c r="G22" s="48"/>
      <c r="H22" s="48"/>
      <c r="I22" s="48"/>
      <c r="J22" s="48" t="s">
        <v>296</v>
      </c>
      <c r="K22" s="48"/>
      <c r="L22" s="48" t="s">
        <v>296</v>
      </c>
      <c r="M22" s="48" t="s">
        <v>296</v>
      </c>
      <c r="N22" s="64">
        <v>10000</v>
      </c>
      <c r="O22" s="65">
        <v>0</v>
      </c>
      <c r="P22" s="144">
        <v>1888110</v>
      </c>
      <c r="Q22" s="65">
        <v>4275</v>
      </c>
      <c r="R22" s="64">
        <v>1900361</v>
      </c>
      <c r="S22" s="65">
        <v>4275</v>
      </c>
      <c r="T22" s="64">
        <v>1915376</v>
      </c>
      <c r="U22" s="65">
        <v>4275</v>
      </c>
      <c r="V22" s="64">
        <v>1928313</v>
      </c>
      <c r="W22" s="65">
        <v>4275</v>
      </c>
      <c r="X22" s="64">
        <v>1941364</v>
      </c>
      <c r="Y22" s="65">
        <v>4275</v>
      </c>
      <c r="Z22" s="61">
        <f t="shared" si="0"/>
        <v>9583524</v>
      </c>
      <c r="AA22" s="67">
        <f t="shared" si="1"/>
        <v>21375</v>
      </c>
    </row>
    <row r="23" spans="2:27" ht="28.5">
      <c r="B23" s="265"/>
      <c r="C23" s="16" t="s">
        <v>428</v>
      </c>
      <c r="D23" s="56"/>
      <c r="E23" s="56"/>
      <c r="F23" s="119">
        <v>42217</v>
      </c>
      <c r="G23" s="48"/>
      <c r="H23" s="48"/>
      <c r="I23" s="48"/>
      <c r="J23" s="48"/>
      <c r="K23" s="48"/>
      <c r="L23" s="48" t="s">
        <v>296</v>
      </c>
      <c r="M23" s="48" t="s">
        <v>296</v>
      </c>
      <c r="N23" s="64">
        <v>10000</v>
      </c>
      <c r="O23" s="65">
        <v>0</v>
      </c>
      <c r="P23" s="144"/>
      <c r="Q23" s="65"/>
      <c r="R23" s="64"/>
      <c r="S23" s="65"/>
      <c r="T23" s="64"/>
      <c r="U23" s="65"/>
      <c r="V23" s="64"/>
      <c r="W23" s="65"/>
      <c r="X23" s="64"/>
      <c r="Y23" s="65"/>
      <c r="Z23" s="61">
        <f t="shared" si="0"/>
        <v>10000</v>
      </c>
      <c r="AA23" s="67">
        <f t="shared" si="1"/>
        <v>0</v>
      </c>
    </row>
    <row r="24" spans="2:27" ht="28.5">
      <c r="B24" s="265"/>
      <c r="C24" s="16" t="s">
        <v>419</v>
      </c>
      <c r="D24" s="56"/>
      <c r="E24" s="56"/>
      <c r="F24" s="119">
        <v>42217</v>
      </c>
      <c r="G24" s="48"/>
      <c r="H24" s="48"/>
      <c r="I24" s="48"/>
      <c r="J24" s="48" t="s">
        <v>296</v>
      </c>
      <c r="K24" s="48"/>
      <c r="L24" s="48" t="s">
        <v>296</v>
      </c>
      <c r="M24" s="48" t="s">
        <v>296</v>
      </c>
      <c r="N24" s="64">
        <v>10000</v>
      </c>
      <c r="O24" s="65">
        <v>0</v>
      </c>
      <c r="P24" s="144">
        <v>225000</v>
      </c>
      <c r="Q24" s="65">
        <v>4200</v>
      </c>
      <c r="R24" s="64"/>
      <c r="S24" s="65"/>
      <c r="T24" s="64"/>
      <c r="U24" s="65"/>
      <c r="V24" s="64"/>
      <c r="W24" s="65"/>
      <c r="X24" s="64"/>
      <c r="Y24" s="65"/>
      <c r="Z24" s="61">
        <f>IF(SUM(N24,P24,R24,T24,V24,X24)=0,"",SUM(N24,P24,R24,T24,V24,X24))</f>
        <v>235000</v>
      </c>
      <c r="AA24" s="67">
        <f t="shared" si="1"/>
        <v>4200</v>
      </c>
    </row>
    <row r="25" spans="2:27">
      <c r="B25" s="265"/>
      <c r="C25" s="16" t="s">
        <v>418</v>
      </c>
      <c r="D25" s="56"/>
      <c r="E25" s="56"/>
      <c r="F25" s="119">
        <v>42370</v>
      </c>
      <c r="G25" s="48"/>
      <c r="H25" s="48"/>
      <c r="I25" s="48"/>
      <c r="J25" s="48" t="s">
        <v>296</v>
      </c>
      <c r="K25" s="48"/>
      <c r="L25" s="48" t="s">
        <v>296</v>
      </c>
      <c r="M25" s="48" t="s">
        <v>296</v>
      </c>
      <c r="N25" s="64"/>
      <c r="O25" s="141"/>
      <c r="P25" s="144">
        <v>450000</v>
      </c>
      <c r="Q25" s="65">
        <v>5250</v>
      </c>
      <c r="R25" s="64">
        <v>450000</v>
      </c>
      <c r="S25" s="65">
        <v>5250</v>
      </c>
      <c r="T25" s="64">
        <v>450000</v>
      </c>
      <c r="U25" s="65">
        <v>5250</v>
      </c>
      <c r="V25" s="64">
        <v>450000</v>
      </c>
      <c r="W25" s="65">
        <v>5250</v>
      </c>
      <c r="X25" s="64">
        <v>450000</v>
      </c>
      <c r="Y25" s="65">
        <v>5250</v>
      </c>
      <c r="Z25" s="61">
        <f>IF(SUM(N25,P25,R25,T25,V25,X25)=0,"",SUM(N25,P25,R25,T25,V25,X25))</f>
        <v>2250000</v>
      </c>
      <c r="AA25" s="67">
        <f t="shared" si="1"/>
        <v>26250</v>
      </c>
    </row>
    <row r="26" spans="2:27" ht="28.5">
      <c r="B26" s="265"/>
      <c r="C26" s="16"/>
      <c r="D26" s="56"/>
      <c r="E26" s="56" t="s">
        <v>527</v>
      </c>
      <c r="F26" s="119">
        <v>42370</v>
      </c>
      <c r="G26" s="48"/>
      <c r="H26" s="48"/>
      <c r="I26" s="48" t="s">
        <v>296</v>
      </c>
      <c r="J26" s="48"/>
      <c r="K26" s="48"/>
      <c r="L26" s="48"/>
      <c r="M26" s="48"/>
      <c r="N26" s="64"/>
      <c r="O26" s="65"/>
      <c r="P26" s="144">
        <v>2889320</v>
      </c>
      <c r="Q26" s="65">
        <v>4322</v>
      </c>
      <c r="R26" s="64">
        <v>3849223</v>
      </c>
      <c r="S26" s="65">
        <v>6483</v>
      </c>
      <c r="T26" s="64">
        <v>4191053</v>
      </c>
      <c r="U26" s="65">
        <v>7204</v>
      </c>
      <c r="V26" s="64">
        <v>4216925</v>
      </c>
      <c r="W26" s="65">
        <v>7204</v>
      </c>
      <c r="X26" s="64">
        <v>3931228</v>
      </c>
      <c r="Y26" s="65">
        <v>6483</v>
      </c>
      <c r="Z26" s="61">
        <f t="shared" si="0"/>
        <v>19077749</v>
      </c>
      <c r="AA26" s="67">
        <f t="shared" si="1"/>
        <v>31696</v>
      </c>
    </row>
    <row r="27" spans="2:27" ht="42.75">
      <c r="B27" s="265"/>
      <c r="C27" s="16"/>
      <c r="D27" s="56" t="s">
        <v>546</v>
      </c>
      <c r="E27" s="56"/>
      <c r="F27" s="119">
        <v>42125</v>
      </c>
      <c r="G27" s="48" t="s">
        <v>296</v>
      </c>
      <c r="H27" s="48" t="s">
        <v>296</v>
      </c>
      <c r="I27" s="48" t="s">
        <v>296</v>
      </c>
      <c r="J27" s="48" t="s">
        <v>296</v>
      </c>
      <c r="K27" s="48" t="s">
        <v>296</v>
      </c>
      <c r="L27" s="48" t="s">
        <v>296</v>
      </c>
      <c r="M27" s="48" t="s">
        <v>296</v>
      </c>
      <c r="N27" s="64">
        <v>0</v>
      </c>
      <c r="O27" s="65">
        <v>5000</v>
      </c>
      <c r="P27" s="64"/>
      <c r="Q27" s="65"/>
      <c r="R27" s="64"/>
      <c r="S27" s="65"/>
      <c r="T27" s="64"/>
      <c r="U27" s="65"/>
      <c r="V27" s="64"/>
      <c r="W27" s="65"/>
      <c r="X27" s="64"/>
      <c r="Y27" s="65"/>
      <c r="Z27" s="61" t="str">
        <f t="shared" si="0"/>
        <v/>
      </c>
      <c r="AA27" s="67">
        <f t="shared" si="1"/>
        <v>5000</v>
      </c>
    </row>
    <row r="28" spans="2:27" ht="57">
      <c r="B28" s="265"/>
      <c r="C28" s="16"/>
      <c r="D28" s="56"/>
      <c r="E28" s="56" t="s">
        <v>547</v>
      </c>
      <c r="F28" s="119">
        <v>42370</v>
      </c>
      <c r="G28" s="48" t="s">
        <v>296</v>
      </c>
      <c r="H28" s="48" t="s">
        <v>296</v>
      </c>
      <c r="I28" s="48" t="s">
        <v>296</v>
      </c>
      <c r="J28" s="48" t="s">
        <v>296</v>
      </c>
      <c r="K28" s="48" t="s">
        <v>296</v>
      </c>
      <c r="L28" s="48" t="s">
        <v>296</v>
      </c>
      <c r="M28" s="48" t="s">
        <v>296</v>
      </c>
      <c r="N28" s="64"/>
      <c r="O28" s="65"/>
      <c r="P28" s="64">
        <v>660000</v>
      </c>
      <c r="Q28" s="65">
        <v>12000</v>
      </c>
      <c r="R28" s="64">
        <v>800000</v>
      </c>
      <c r="S28" s="65">
        <v>16000</v>
      </c>
      <c r="T28" s="64">
        <v>132000</v>
      </c>
      <c r="U28" s="65">
        <v>0</v>
      </c>
      <c r="V28" s="64">
        <v>132000</v>
      </c>
      <c r="W28" s="65">
        <v>0</v>
      </c>
      <c r="X28" s="64">
        <v>132000</v>
      </c>
      <c r="Y28" s="65">
        <v>0</v>
      </c>
      <c r="Z28" s="61">
        <f t="shared" si="0"/>
        <v>1856000</v>
      </c>
      <c r="AA28" s="67">
        <f t="shared" si="1"/>
        <v>28000</v>
      </c>
    </row>
    <row r="29" spans="2:27">
      <c r="B29" s="265"/>
      <c r="C29" s="16"/>
      <c r="D29" s="56"/>
      <c r="E29" s="56" t="s">
        <v>528</v>
      </c>
      <c r="F29" s="119">
        <v>43101</v>
      </c>
      <c r="G29" s="48" t="s">
        <v>296</v>
      </c>
      <c r="H29" s="48" t="s">
        <v>296</v>
      </c>
      <c r="I29" s="48"/>
      <c r="J29" s="48"/>
      <c r="K29" s="48"/>
      <c r="L29" s="48"/>
      <c r="M29" s="48"/>
      <c r="N29" s="64"/>
      <c r="O29" s="64"/>
      <c r="P29" s="64"/>
      <c r="Q29" s="65"/>
      <c r="R29" s="64"/>
      <c r="S29" s="65"/>
      <c r="T29" s="64">
        <v>4300103</v>
      </c>
      <c r="U29" s="65">
        <v>15407</v>
      </c>
      <c r="V29" s="64">
        <v>4305225</v>
      </c>
      <c r="W29" s="65">
        <v>15407</v>
      </c>
      <c r="X29" s="64">
        <v>4310393</v>
      </c>
      <c r="Y29" s="65">
        <v>15407</v>
      </c>
      <c r="Z29" s="61">
        <f>IF(SUM(N29,P29,R29,T29,V29,X29)=0,"",SUM(N29,P29,R29,T29,V29,X29))</f>
        <v>12915721</v>
      </c>
      <c r="AA29" s="67">
        <f t="shared" si="1"/>
        <v>46221</v>
      </c>
    </row>
    <row r="30" spans="2:27">
      <c r="B30" s="265"/>
      <c r="C30" s="16"/>
      <c r="D30" s="56"/>
      <c r="E30" s="56" t="s">
        <v>529</v>
      </c>
      <c r="F30" s="119">
        <v>43101</v>
      </c>
      <c r="G30" s="48"/>
      <c r="H30" s="48"/>
      <c r="I30" s="48" t="s">
        <v>296</v>
      </c>
      <c r="J30" s="48" t="s">
        <v>296</v>
      </c>
      <c r="K30" s="48" t="s">
        <v>296</v>
      </c>
      <c r="L30" s="48" t="s">
        <v>296</v>
      </c>
      <c r="M30" s="48" t="s">
        <v>296</v>
      </c>
      <c r="N30" s="64"/>
      <c r="O30" s="64"/>
      <c r="P30" s="64"/>
      <c r="Q30" s="65"/>
      <c r="R30" s="64"/>
      <c r="S30" s="65"/>
      <c r="T30" s="64">
        <v>1677990</v>
      </c>
      <c r="U30" s="65">
        <v>5568</v>
      </c>
      <c r="V30" s="64">
        <v>1678687</v>
      </c>
      <c r="W30" s="65">
        <v>5568</v>
      </c>
      <c r="X30" s="64">
        <v>1679391</v>
      </c>
      <c r="Y30" s="65">
        <v>5568</v>
      </c>
      <c r="Z30" s="61">
        <f>IF(SUM(N30,P30,R30,T30,V30,X30)=0,"",SUM(N30,P30,R30,T30,V30,X30))</f>
        <v>5036068</v>
      </c>
      <c r="AA30" s="67">
        <f t="shared" si="1"/>
        <v>16704</v>
      </c>
    </row>
    <row r="31" spans="2:27" ht="42.75">
      <c r="B31" s="265"/>
      <c r="C31" s="16"/>
      <c r="D31" s="56" t="s">
        <v>545</v>
      </c>
      <c r="E31" s="56"/>
      <c r="F31" s="119">
        <v>42125</v>
      </c>
      <c r="G31" s="48" t="s">
        <v>296</v>
      </c>
      <c r="H31" s="48"/>
      <c r="I31" s="48"/>
      <c r="J31" s="48"/>
      <c r="K31" s="48"/>
      <c r="L31" s="48"/>
      <c r="M31" s="48"/>
      <c r="N31" s="64">
        <v>0</v>
      </c>
      <c r="O31" s="65">
        <v>20</v>
      </c>
      <c r="P31" s="64"/>
      <c r="Q31" s="64"/>
      <c r="R31" s="64"/>
      <c r="S31" s="64"/>
      <c r="T31" s="64"/>
      <c r="U31" s="64"/>
      <c r="V31" s="64"/>
      <c r="W31" s="64"/>
      <c r="X31" s="64"/>
      <c r="Y31" s="65"/>
      <c r="Z31" s="61" t="str">
        <f t="shared" si="0"/>
        <v/>
      </c>
      <c r="AA31" s="67">
        <v>20</v>
      </c>
    </row>
    <row r="32" spans="2:27">
      <c r="B32" s="265"/>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5"/>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5"/>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5"/>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5"/>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5"/>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5"/>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5"/>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5"/>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5"/>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5"/>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5"/>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5"/>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5"/>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66"/>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c r="B47" s="113" t="s">
        <v>308</v>
      </c>
      <c r="C47" s="34"/>
      <c r="D47" s="34"/>
      <c r="E47" s="34"/>
      <c r="F47" s="34"/>
      <c r="G47" s="34"/>
      <c r="H47" s="34"/>
      <c r="I47" s="34"/>
      <c r="J47" s="34"/>
      <c r="K47" s="34"/>
      <c r="L47" s="34"/>
      <c r="M47" s="35"/>
      <c r="N47" s="61">
        <f>SUM(N16:N46)</f>
        <v>1372250</v>
      </c>
      <c r="O47" s="66">
        <f>SUM(O16:O46)</f>
        <v>7164.3515000000007</v>
      </c>
      <c r="P47" s="61">
        <f>SUM(P16:P46)</f>
        <v>17788197.66</v>
      </c>
      <c r="Q47" s="66">
        <f t="shared" ref="Q47:AA47" si="2">SUM(Q16:Q46)</f>
        <v>61650.388899999998</v>
      </c>
      <c r="R47" s="61">
        <f>SUM(R16:R46)</f>
        <v>17826321</v>
      </c>
      <c r="S47" s="66">
        <f t="shared" si="2"/>
        <v>64629.781000000003</v>
      </c>
      <c r="T47" s="61">
        <f t="shared" si="2"/>
        <v>22733396</v>
      </c>
      <c r="U47" s="66">
        <f t="shared" si="2"/>
        <v>66243.388899999991</v>
      </c>
      <c r="V47" s="61">
        <f t="shared" si="2"/>
        <v>22845395</v>
      </c>
      <c r="W47" s="66">
        <f t="shared" si="2"/>
        <v>66243.388899999991</v>
      </c>
      <c r="X47" s="61">
        <f t="shared" si="2"/>
        <v>22676595</v>
      </c>
      <c r="Y47" s="66">
        <f t="shared" si="2"/>
        <v>65522.388899999998</v>
      </c>
      <c r="Z47" s="61">
        <f t="shared" si="2"/>
        <v>105242154.66</v>
      </c>
      <c r="AA47" s="66">
        <f t="shared" si="2"/>
        <v>330694.68810000003</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4"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3">IF(SUM(N49,P49,R49,T49,V49,X49)=0,"",SUM(N49,P49,R49,T49,V49,X49))</f>
        <v/>
      </c>
      <c r="AA49" s="67"/>
    </row>
    <row r="50" spans="2:27">
      <c r="B50" s="265"/>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3"/>
        <v/>
      </c>
      <c r="AA50" s="67"/>
    </row>
    <row r="51" spans="2:27">
      <c r="B51" s="265"/>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3"/>
        <v/>
      </c>
      <c r="AA51" s="67"/>
    </row>
    <row r="52" spans="2:27">
      <c r="B52" s="265"/>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3"/>
        <v/>
      </c>
      <c r="AA52" s="67"/>
    </row>
    <row r="53" spans="2:27">
      <c r="B53" s="265"/>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3"/>
        <v/>
      </c>
      <c r="AA53" s="67"/>
    </row>
    <row r="54" spans="2:27">
      <c r="B54" s="265"/>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3"/>
        <v/>
      </c>
      <c r="AA54" s="67"/>
    </row>
    <row r="55" spans="2:27">
      <c r="B55" s="265"/>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3"/>
        <v/>
      </c>
      <c r="AA55" s="67"/>
    </row>
    <row r="56" spans="2:27">
      <c r="B56" s="265"/>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3"/>
        <v/>
      </c>
      <c r="AA56" s="67"/>
    </row>
    <row r="57" spans="2:27">
      <c r="B57" s="266"/>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3"/>
        <v/>
      </c>
      <c r="AA57" s="67"/>
    </row>
    <row r="58" spans="2:27" ht="22.9" customHeight="1">
      <c r="B58" s="261" t="s">
        <v>309</v>
      </c>
      <c r="C58" s="262"/>
      <c r="D58" s="262"/>
      <c r="E58" s="262"/>
      <c r="F58" s="262"/>
      <c r="G58" s="262"/>
      <c r="H58" s="262"/>
      <c r="I58" s="262"/>
      <c r="J58" s="262"/>
      <c r="K58" s="262"/>
      <c r="L58" s="262"/>
      <c r="M58" s="263"/>
      <c r="N58" s="61">
        <f t="shared" ref="N58:AA58" si="4">SUM(N49:N57)</f>
        <v>0</v>
      </c>
      <c r="O58" s="66">
        <f t="shared" si="4"/>
        <v>0</v>
      </c>
      <c r="P58" s="61">
        <f t="shared" si="4"/>
        <v>0</v>
      </c>
      <c r="Q58" s="66">
        <f t="shared" si="4"/>
        <v>0</v>
      </c>
      <c r="R58" s="61">
        <f t="shared" si="4"/>
        <v>0</v>
      </c>
      <c r="S58" s="66">
        <f t="shared" si="4"/>
        <v>0</v>
      </c>
      <c r="T58" s="61">
        <f t="shared" si="4"/>
        <v>0</v>
      </c>
      <c r="U58" s="66">
        <f t="shared" si="4"/>
        <v>0</v>
      </c>
      <c r="V58" s="61">
        <f t="shared" si="4"/>
        <v>0</v>
      </c>
      <c r="W58" s="66">
        <f t="shared" si="4"/>
        <v>0</v>
      </c>
      <c r="X58" s="61">
        <f t="shared" si="4"/>
        <v>0</v>
      </c>
      <c r="Y58" s="66">
        <f t="shared" si="4"/>
        <v>0</v>
      </c>
      <c r="Z58" s="61">
        <f t="shared" si="4"/>
        <v>0</v>
      </c>
      <c r="AA58" s="66">
        <f t="shared" si="4"/>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67" t="s">
        <v>400</v>
      </c>
      <c r="C60" s="16" t="s">
        <v>439</v>
      </c>
      <c r="D60" s="221"/>
      <c r="E60" s="222"/>
      <c r="F60" s="222"/>
      <c r="G60" s="222"/>
      <c r="H60" s="222"/>
      <c r="I60" s="222"/>
      <c r="J60" s="222"/>
      <c r="K60" s="222"/>
      <c r="L60" s="222"/>
      <c r="M60" s="223"/>
      <c r="N60" s="57"/>
      <c r="O60" s="65">
        <v>0</v>
      </c>
      <c r="P60" s="57"/>
      <c r="Q60" s="57"/>
      <c r="R60" s="57"/>
      <c r="S60" s="57"/>
      <c r="T60" s="57"/>
      <c r="U60" s="57"/>
      <c r="V60" s="57"/>
      <c r="W60" s="57"/>
      <c r="X60" s="57"/>
      <c r="Y60" s="57"/>
      <c r="Z60" s="70"/>
      <c r="AA60" s="65">
        <v>0</v>
      </c>
    </row>
    <row r="61" spans="2:27">
      <c r="B61" s="268"/>
      <c r="C61" s="16" t="s">
        <v>269</v>
      </c>
      <c r="D61" s="224"/>
      <c r="E61" s="225"/>
      <c r="F61" s="225"/>
      <c r="G61" s="225"/>
      <c r="H61" s="225"/>
      <c r="I61" s="225"/>
      <c r="J61" s="225"/>
      <c r="K61" s="225"/>
      <c r="L61" s="225"/>
      <c r="M61" s="226"/>
      <c r="N61" s="57"/>
      <c r="O61" s="142">
        <v>1138</v>
      </c>
      <c r="P61" s="57"/>
      <c r="Q61" s="57"/>
      <c r="R61" s="57"/>
      <c r="S61" s="57"/>
      <c r="T61" s="57"/>
      <c r="U61" s="57"/>
      <c r="V61" s="57"/>
      <c r="W61" s="57"/>
      <c r="X61" s="57"/>
      <c r="Y61" s="57"/>
      <c r="Z61" s="70"/>
      <c r="AA61" s="142">
        <v>0</v>
      </c>
    </row>
    <row r="62" spans="2:27">
      <c r="B62" s="268"/>
      <c r="C62" s="16" t="s">
        <v>263</v>
      </c>
      <c r="D62" s="224"/>
      <c r="E62" s="225"/>
      <c r="F62" s="225"/>
      <c r="G62" s="225"/>
      <c r="H62" s="225"/>
      <c r="I62" s="225"/>
      <c r="J62" s="225"/>
      <c r="K62" s="225"/>
      <c r="L62" s="225"/>
      <c r="M62" s="226"/>
      <c r="N62" s="57"/>
      <c r="O62" s="65">
        <v>1656</v>
      </c>
      <c r="P62" s="57"/>
      <c r="Q62" s="57"/>
      <c r="R62" s="57"/>
      <c r="S62" s="57"/>
      <c r="T62" s="57"/>
      <c r="U62" s="57"/>
      <c r="V62" s="57"/>
      <c r="W62" s="57"/>
      <c r="X62" s="57"/>
      <c r="Y62" s="57"/>
      <c r="Z62" s="70"/>
      <c r="AA62" s="65">
        <v>1656</v>
      </c>
    </row>
    <row r="63" spans="2:27" ht="28.5">
      <c r="B63" s="268"/>
      <c r="C63" s="16" t="s">
        <v>262</v>
      </c>
      <c r="D63" s="224"/>
      <c r="E63" s="225"/>
      <c r="F63" s="225"/>
      <c r="G63" s="225"/>
      <c r="H63" s="225"/>
      <c r="I63" s="225"/>
      <c r="J63" s="225"/>
      <c r="K63" s="225"/>
      <c r="L63" s="225"/>
      <c r="M63" s="226"/>
      <c r="N63" s="57"/>
      <c r="O63" s="142">
        <v>578</v>
      </c>
      <c r="P63" s="57"/>
      <c r="Q63" s="57"/>
      <c r="R63" s="57"/>
      <c r="S63" s="57"/>
      <c r="T63" s="57"/>
      <c r="U63" s="57"/>
      <c r="V63" s="57"/>
      <c r="W63" s="57"/>
      <c r="X63" s="57"/>
      <c r="Y63" s="57"/>
      <c r="Z63" s="70"/>
      <c r="AA63" s="142">
        <v>578</v>
      </c>
    </row>
    <row r="64" spans="2:27">
      <c r="B64" s="268"/>
      <c r="C64" s="16" t="s">
        <v>424</v>
      </c>
      <c r="D64" s="224"/>
      <c r="E64" s="225"/>
      <c r="F64" s="225"/>
      <c r="G64" s="225"/>
      <c r="H64" s="225"/>
      <c r="I64" s="225"/>
      <c r="J64" s="225"/>
      <c r="K64" s="225"/>
      <c r="L64" s="225"/>
      <c r="M64" s="226"/>
      <c r="N64" s="57"/>
      <c r="O64" s="142">
        <v>7204</v>
      </c>
      <c r="P64" s="57"/>
      <c r="Q64" s="57"/>
      <c r="R64" s="57"/>
      <c r="S64" s="57"/>
      <c r="T64" s="57"/>
      <c r="U64" s="57"/>
      <c r="V64" s="57"/>
      <c r="W64" s="57"/>
      <c r="X64" s="57"/>
      <c r="Y64" s="57"/>
      <c r="Z64" s="70"/>
      <c r="AA64" s="142">
        <v>7204</v>
      </c>
    </row>
    <row r="65" spans="2:27">
      <c r="B65" s="268"/>
      <c r="C65" s="16" t="s">
        <v>438</v>
      </c>
      <c r="D65" s="224"/>
      <c r="E65" s="225"/>
      <c r="F65" s="225"/>
      <c r="G65" s="225"/>
      <c r="H65" s="225"/>
      <c r="I65" s="225"/>
      <c r="J65" s="225"/>
      <c r="K65" s="225"/>
      <c r="L65" s="225"/>
      <c r="M65" s="226"/>
      <c r="N65" s="57"/>
      <c r="O65" s="65">
        <v>7350</v>
      </c>
      <c r="P65" s="57"/>
      <c r="Q65" s="57"/>
      <c r="R65" s="57"/>
      <c r="S65" s="57"/>
      <c r="T65" s="57"/>
      <c r="U65" s="57"/>
      <c r="V65" s="57"/>
      <c r="W65" s="57"/>
      <c r="X65" s="57"/>
      <c r="Y65" s="57"/>
      <c r="Z65" s="70"/>
      <c r="AA65" s="65">
        <v>7350</v>
      </c>
    </row>
    <row r="66" spans="2:27">
      <c r="B66" s="268"/>
      <c r="C66" s="16"/>
      <c r="D66" s="224"/>
      <c r="E66" s="225"/>
      <c r="F66" s="225"/>
      <c r="G66" s="225"/>
      <c r="H66" s="225"/>
      <c r="I66" s="225"/>
      <c r="J66" s="225"/>
      <c r="K66" s="225"/>
      <c r="L66" s="225"/>
      <c r="M66" s="226"/>
      <c r="N66" s="57"/>
      <c r="O66" s="65"/>
      <c r="P66" s="57"/>
      <c r="Q66" s="57"/>
      <c r="R66" s="57"/>
      <c r="S66" s="57"/>
      <c r="T66" s="57"/>
      <c r="U66" s="57"/>
      <c r="V66" s="57"/>
      <c r="W66" s="57"/>
      <c r="X66" s="57"/>
      <c r="Y66" s="57"/>
      <c r="Z66" s="70"/>
      <c r="AA66" s="65"/>
    </row>
    <row r="67" spans="2:27" ht="28.5">
      <c r="B67" s="268"/>
      <c r="C67" s="16" t="s">
        <v>420</v>
      </c>
      <c r="D67" s="224"/>
      <c r="E67" s="225"/>
      <c r="F67" s="225"/>
      <c r="G67" s="225"/>
      <c r="H67" s="225"/>
      <c r="I67" s="225"/>
      <c r="J67" s="225"/>
      <c r="K67" s="225"/>
      <c r="L67" s="225"/>
      <c r="M67" s="226"/>
      <c r="N67" s="57"/>
      <c r="O67" s="142">
        <v>3386</v>
      </c>
      <c r="P67" s="57"/>
      <c r="Q67" s="57"/>
      <c r="R67" s="57"/>
      <c r="S67" s="57"/>
      <c r="T67" s="57"/>
      <c r="U67" s="57"/>
      <c r="V67" s="57"/>
      <c r="W67" s="57"/>
      <c r="X67" s="57"/>
      <c r="Y67" s="57"/>
      <c r="Z67" s="70"/>
      <c r="AA67" s="142">
        <v>3386</v>
      </c>
    </row>
    <row r="68" spans="2:27" ht="28.5">
      <c r="B68" s="268"/>
      <c r="C68" s="16" t="s">
        <v>423</v>
      </c>
      <c r="D68" s="224"/>
      <c r="E68" s="225"/>
      <c r="F68" s="225"/>
      <c r="G68" s="225"/>
      <c r="H68" s="225"/>
      <c r="I68" s="225"/>
      <c r="J68" s="225"/>
      <c r="K68" s="225"/>
      <c r="L68" s="225"/>
      <c r="M68" s="226"/>
      <c r="N68" s="57"/>
      <c r="O68" s="142">
        <v>855</v>
      </c>
      <c r="P68" s="57"/>
      <c r="Q68" s="57"/>
      <c r="R68" s="57"/>
      <c r="S68" s="57"/>
      <c r="T68" s="57"/>
      <c r="U68" s="57"/>
      <c r="V68" s="57"/>
      <c r="W68" s="57"/>
      <c r="X68" s="57"/>
      <c r="Y68" s="57"/>
      <c r="Z68" s="70"/>
      <c r="AA68" s="142">
        <v>855</v>
      </c>
    </row>
    <row r="69" spans="2:27" ht="28.5">
      <c r="B69" s="268"/>
      <c r="C69" s="16" t="s">
        <v>416</v>
      </c>
      <c r="D69" s="224"/>
      <c r="E69" s="225"/>
      <c r="F69" s="225"/>
      <c r="G69" s="225"/>
      <c r="H69" s="225"/>
      <c r="I69" s="225"/>
      <c r="J69" s="225"/>
      <c r="K69" s="225"/>
      <c r="L69" s="225"/>
      <c r="M69" s="226"/>
      <c r="N69" s="57"/>
      <c r="O69" s="142">
        <v>784</v>
      </c>
      <c r="P69" s="57"/>
      <c r="Q69" s="57"/>
      <c r="R69" s="57"/>
      <c r="S69" s="57"/>
      <c r="T69" s="57"/>
      <c r="U69" s="57"/>
      <c r="V69" s="57"/>
      <c r="W69" s="57"/>
      <c r="X69" s="57"/>
      <c r="Y69" s="57"/>
      <c r="Z69" s="70"/>
      <c r="AA69" s="142">
        <v>784</v>
      </c>
    </row>
    <row r="70" spans="2:27" ht="28.5">
      <c r="B70" s="268"/>
      <c r="C70" s="16" t="s">
        <v>437</v>
      </c>
      <c r="D70" s="224"/>
      <c r="E70" s="225"/>
      <c r="F70" s="225"/>
      <c r="G70" s="225"/>
      <c r="H70" s="225"/>
      <c r="I70" s="225"/>
      <c r="J70" s="225"/>
      <c r="K70" s="225"/>
      <c r="L70" s="225"/>
      <c r="M70" s="226"/>
      <c r="N70" s="57"/>
      <c r="O70" s="65">
        <v>0</v>
      </c>
      <c r="P70" s="57"/>
      <c r="Q70" s="57"/>
      <c r="R70" s="57"/>
      <c r="S70" s="57"/>
      <c r="T70" s="57"/>
      <c r="U70" s="57"/>
      <c r="V70" s="57"/>
      <c r="W70" s="57"/>
      <c r="X70" s="57"/>
      <c r="Y70" s="57"/>
      <c r="Z70" s="70"/>
      <c r="AA70" s="65">
        <v>0</v>
      </c>
    </row>
    <row r="71" spans="2:27" ht="28.5">
      <c r="B71" s="268"/>
      <c r="C71" s="16" t="s">
        <v>428</v>
      </c>
      <c r="D71" s="224"/>
      <c r="E71" s="225"/>
      <c r="F71" s="225"/>
      <c r="G71" s="225"/>
      <c r="H71" s="225"/>
      <c r="I71" s="225"/>
      <c r="J71" s="225"/>
      <c r="K71" s="225"/>
      <c r="L71" s="225"/>
      <c r="M71" s="226"/>
      <c r="N71" s="57"/>
      <c r="O71" s="65">
        <v>20800</v>
      </c>
      <c r="P71" s="57"/>
      <c r="Q71" s="57"/>
      <c r="R71" s="57"/>
      <c r="S71" s="57"/>
      <c r="T71" s="57"/>
      <c r="U71" s="57"/>
      <c r="V71" s="57"/>
      <c r="W71" s="57"/>
      <c r="X71" s="57"/>
      <c r="Y71" s="57"/>
      <c r="Z71" s="70"/>
      <c r="AA71" s="65">
        <v>20800</v>
      </c>
    </row>
    <row r="72" spans="2:27" ht="28.5">
      <c r="B72" s="268"/>
      <c r="C72" s="16" t="s">
        <v>425</v>
      </c>
      <c r="D72" s="224"/>
      <c r="E72" s="225"/>
      <c r="F72" s="225"/>
      <c r="G72" s="225"/>
      <c r="H72" s="225"/>
      <c r="I72" s="225"/>
      <c r="J72" s="225"/>
      <c r="K72" s="225"/>
      <c r="L72" s="225"/>
      <c r="M72" s="226"/>
      <c r="N72" s="57"/>
      <c r="O72" s="142">
        <v>919.60874536095503</v>
      </c>
      <c r="P72" s="57"/>
      <c r="Q72" s="57"/>
      <c r="R72" s="57"/>
      <c r="S72" s="57"/>
      <c r="T72" s="57"/>
      <c r="U72" s="57"/>
      <c r="V72" s="57"/>
      <c r="W72" s="57"/>
      <c r="X72" s="57"/>
      <c r="Y72" s="57"/>
      <c r="Z72" s="70"/>
      <c r="AA72" s="142">
        <v>919.60874536095503</v>
      </c>
    </row>
    <row r="73" spans="2:27">
      <c r="B73" s="268"/>
      <c r="C73" s="16" t="s">
        <v>421</v>
      </c>
      <c r="D73" s="224"/>
      <c r="E73" s="225"/>
      <c r="F73" s="225"/>
      <c r="G73" s="225"/>
      <c r="H73" s="225"/>
      <c r="I73" s="225"/>
      <c r="J73" s="225"/>
      <c r="K73" s="225"/>
      <c r="L73" s="225"/>
      <c r="M73" s="226"/>
      <c r="N73" s="57"/>
      <c r="O73" s="65">
        <v>20346</v>
      </c>
      <c r="P73" s="57"/>
      <c r="Q73" s="57"/>
      <c r="R73" s="57"/>
      <c r="S73" s="57"/>
      <c r="T73" s="57"/>
      <c r="U73" s="57"/>
      <c r="V73" s="57"/>
      <c r="W73" s="57"/>
      <c r="X73" s="57"/>
      <c r="Y73" s="57"/>
      <c r="Z73" s="70"/>
      <c r="AA73" s="65">
        <v>20346</v>
      </c>
    </row>
    <row r="74" spans="2:27">
      <c r="B74" s="268"/>
      <c r="C74" s="16"/>
      <c r="D74" s="224"/>
      <c r="E74" s="225"/>
      <c r="F74" s="225"/>
      <c r="G74" s="225"/>
      <c r="H74" s="225"/>
      <c r="I74" s="225"/>
      <c r="J74" s="225"/>
      <c r="K74" s="225"/>
      <c r="L74" s="225"/>
      <c r="M74" s="226"/>
      <c r="N74" s="57"/>
      <c r="O74" s="65"/>
      <c r="P74" s="57"/>
      <c r="Q74" s="57"/>
      <c r="R74" s="57"/>
      <c r="S74" s="57"/>
      <c r="T74" s="57"/>
      <c r="U74" s="57"/>
      <c r="V74" s="57"/>
      <c r="W74" s="57"/>
      <c r="X74" s="57"/>
      <c r="Y74" s="57"/>
      <c r="Z74" s="70"/>
      <c r="AA74" s="65"/>
    </row>
    <row r="75" spans="2:27">
      <c r="B75" s="269"/>
      <c r="C75" s="16"/>
      <c r="D75" s="227"/>
      <c r="E75" s="228"/>
      <c r="F75" s="228"/>
      <c r="G75" s="228"/>
      <c r="H75" s="228"/>
      <c r="I75" s="228"/>
      <c r="J75" s="228"/>
      <c r="K75" s="228"/>
      <c r="L75" s="228"/>
      <c r="M75" s="229"/>
      <c r="N75" s="57"/>
      <c r="O75" s="65"/>
      <c r="P75" s="57"/>
      <c r="Q75" s="57"/>
      <c r="R75" s="57"/>
      <c r="S75" s="57"/>
      <c r="T75" s="57"/>
      <c r="U75" s="57"/>
      <c r="V75" s="57"/>
      <c r="W75" s="57"/>
      <c r="X75" s="57"/>
      <c r="Y75" s="57"/>
      <c r="Z75" s="70"/>
      <c r="AA75" s="65"/>
    </row>
    <row r="76" spans="2:27" ht="22.9" customHeight="1">
      <c r="B76" s="270" t="s">
        <v>401</v>
      </c>
      <c r="C76" s="271"/>
      <c r="D76" s="271"/>
      <c r="E76" s="271"/>
      <c r="F76" s="271"/>
      <c r="G76" s="271"/>
      <c r="H76" s="271"/>
      <c r="I76" s="271"/>
      <c r="J76" s="271"/>
      <c r="K76" s="271"/>
      <c r="L76" s="271"/>
      <c r="M76" s="272"/>
      <c r="N76" s="61">
        <f>SUM(N60:N75)</f>
        <v>0</v>
      </c>
      <c r="O76" s="66">
        <f>SUM(O60:O75)</f>
        <v>65016.608745360958</v>
      </c>
      <c r="P76" s="57"/>
      <c r="Q76" s="57"/>
      <c r="R76" s="57"/>
      <c r="S76" s="57"/>
      <c r="T76" s="57"/>
      <c r="U76" s="57"/>
      <c r="V76" s="57"/>
      <c r="W76" s="57"/>
      <c r="X76" s="57"/>
      <c r="Y76" s="57"/>
      <c r="Z76" s="21">
        <f>SUM(Z60:Z75)</f>
        <v>0</v>
      </c>
      <c r="AA76" s="66">
        <f>SUM(AA60:AA75)</f>
        <v>63878.608745360958</v>
      </c>
    </row>
    <row r="77" spans="2:27" ht="22.9" customHeight="1">
      <c r="B77" s="55"/>
      <c r="C77" s="55"/>
      <c r="D77" s="55"/>
      <c r="E77" s="55"/>
      <c r="F77" s="55"/>
      <c r="G77" s="55"/>
      <c r="H77" s="55"/>
      <c r="I77" s="55"/>
      <c r="J77" s="55"/>
      <c r="K77" s="55"/>
      <c r="L77" s="55"/>
      <c r="M77" s="55"/>
      <c r="N77" s="50"/>
      <c r="O77" s="50"/>
      <c r="P77" s="50"/>
      <c r="Q77" s="50"/>
      <c r="R77" s="50"/>
      <c r="S77" s="50"/>
      <c r="T77" s="50"/>
      <c r="U77" s="50"/>
      <c r="V77" s="50"/>
      <c r="W77" s="50"/>
      <c r="X77" s="50"/>
      <c r="Y77" s="50"/>
      <c r="Z77" s="50"/>
      <c r="AA77" s="50"/>
    </row>
    <row r="78" spans="2:27" ht="22.9" customHeight="1">
      <c r="B78" s="270" t="s">
        <v>336</v>
      </c>
      <c r="C78" s="271"/>
      <c r="D78" s="271"/>
      <c r="E78" s="271"/>
      <c r="F78" s="271"/>
      <c r="G78" s="271"/>
      <c r="H78" s="271"/>
      <c r="I78" s="271"/>
      <c r="J78" s="271"/>
      <c r="K78" s="271"/>
      <c r="L78" s="271"/>
      <c r="M78" s="272"/>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4" t="s">
        <v>310</v>
      </c>
      <c r="C80" s="255"/>
      <c r="D80" s="255"/>
      <c r="E80" s="255"/>
      <c r="F80" s="255"/>
      <c r="G80" s="255"/>
      <c r="H80" s="255"/>
      <c r="I80" s="255"/>
      <c r="J80" s="255"/>
      <c r="K80" s="255"/>
      <c r="L80" s="255"/>
      <c r="M80" s="256"/>
      <c r="N80" s="61">
        <f>N78+N58+N47</f>
        <v>1372250</v>
      </c>
      <c r="O80" s="66">
        <f>O78+O76+O47+O58</f>
        <v>72180.960245360955</v>
      </c>
      <c r="P80" s="61">
        <f>P78+P58+P47</f>
        <v>17788197.66</v>
      </c>
      <c r="Q80" s="66">
        <f>Q78+Q47+Q58</f>
        <v>61650.388899999998</v>
      </c>
      <c r="R80" s="61">
        <f>R78+R58+R47</f>
        <v>17826321</v>
      </c>
      <c r="S80" s="66">
        <f>S78+S47+S58</f>
        <v>64629.781000000003</v>
      </c>
      <c r="T80" s="61">
        <f>T78+T58+T47</f>
        <v>22733396</v>
      </c>
      <c r="U80" s="66">
        <f>U78+U47+U58</f>
        <v>66243.388899999991</v>
      </c>
      <c r="V80" s="61">
        <f>V78+V58+V47</f>
        <v>22845395</v>
      </c>
      <c r="W80" s="66">
        <f>W78+W47+W58</f>
        <v>66243.388899999991</v>
      </c>
      <c r="X80" s="61">
        <f>X78+X58+X47</f>
        <v>22676595</v>
      </c>
      <c r="Y80" s="66">
        <f>Y78+Y47+Y58</f>
        <v>65522.388899999998</v>
      </c>
      <c r="Z80" s="61">
        <f>Z78+Z58+Z47</f>
        <v>105242154.66</v>
      </c>
      <c r="AA80" s="66">
        <f>AA78+AA76+AA47+AA58</f>
        <v>394573.29684536101</v>
      </c>
    </row>
    <row r="82" spans="2:25" ht="23.45" customHeight="1">
      <c r="B82" s="254" t="s">
        <v>354</v>
      </c>
      <c r="C82" s="255"/>
      <c r="D82" s="255"/>
      <c r="E82" s="255"/>
      <c r="F82" s="255"/>
      <c r="G82" s="255"/>
      <c r="H82" s="255"/>
      <c r="I82" s="255"/>
      <c r="J82" s="255"/>
      <c r="K82" s="255"/>
      <c r="L82" s="255"/>
      <c r="M82" s="256"/>
      <c r="O82" s="71" t="str">
        <f>IF($AA$80=0,"",IF((O80-O78)/$AA$80&gt;0.083,"True","False"))</f>
        <v>True</v>
      </c>
      <c r="Q82" s="71" t="str">
        <f>IF($AA$80=0,"",IF((Q80-Q78)/$AA$80&gt;0.083,"True","False"))</f>
        <v>True</v>
      </c>
      <c r="S82" s="71" t="str">
        <f>IF($AA$80=0,"",IF((S80-S78)/$AA$80&gt;0.083,"True","False"))</f>
        <v>True</v>
      </c>
      <c r="U82" s="71" t="str">
        <f>IF($AA$80=0,"",IF((U80-U78)/$AA$80&gt;0.083,"True","False"))</f>
        <v>True</v>
      </c>
      <c r="W82" s="71" t="str">
        <f>IF($AA$80=0,"",IF((W80-W78)/$AA$80&gt;0.083,"True","False"))</f>
        <v>True</v>
      </c>
      <c r="Y82" s="71" t="str">
        <f>IF($AA$80=0,"",IF((Y80-Y78)/$AA$80&gt;0.083,"True","False"))</f>
        <v>True</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sortState ref="B101:B117">
    <sortCondition ref="B101:B117"/>
  </sortState>
  <dataConsolidate/>
  <mergeCells count="40">
    <mergeCell ref="B82:M82"/>
    <mergeCell ref="K14:K15"/>
    <mergeCell ref="L14:L15"/>
    <mergeCell ref="X13:Y14"/>
    <mergeCell ref="Z13:AA14"/>
    <mergeCell ref="B80:M80"/>
    <mergeCell ref="B58:M58"/>
    <mergeCell ref="B49:B57"/>
    <mergeCell ref="B60:B75"/>
    <mergeCell ref="M14:M15"/>
    <mergeCell ref="B16:B46"/>
    <mergeCell ref="B76:M76"/>
    <mergeCell ref="B78:M78"/>
    <mergeCell ref="G14:G15"/>
    <mergeCell ref="H14:H15"/>
    <mergeCell ref="I14:I15"/>
    <mergeCell ref="D60:M7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 ref="J14:J15"/>
  </mergeCells>
  <conditionalFormatting sqref="O82 Q82 S82 U82 W82 Y82">
    <cfRule type="containsText" dxfId="19" priority="15" operator="containsText" text="TRUE">
      <formula>NOT(ISERROR(SEARCH("TRUE",O82)))</formula>
    </cfRule>
    <cfRule type="containsText" dxfId="18" priority="16" operator="containsText" text="FALSE">
      <formula>NOT(ISERROR(SEARCH("FALSE",O82)))</formula>
    </cfRule>
  </conditionalFormatting>
  <dataValidations xWindow="848" yWindow="575"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0866141732283461" right="0.70866141732283461" top="0.51181102362204722" bottom="0.55118110236220474" header="0.23622047244094488" footer="0.19685039370078741"/>
  <pageSetup paperSize="3" scale="40"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8"/>
  <sheetViews>
    <sheetView showGridLines="0" zoomScale="80" zoomScaleNormal="80" workbookViewId="0">
      <selection activeCell="M5" sqref="M5:V5"/>
    </sheetView>
  </sheetViews>
  <sheetFormatPr defaultColWidth="9.140625" defaultRowHeight="1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19.140625" style="3" customWidth="1"/>
    <col min="27" max="27" width="19.28515625" style="3" customWidth="1"/>
    <col min="28" max="16384" width="9.140625" style="3"/>
  </cols>
  <sheetData>
    <row r="1" spans="1:27" ht="23.25">
      <c r="A1" s="4" t="s">
        <v>391</v>
      </c>
      <c r="B1" s="4" t="s">
        <v>385</v>
      </c>
    </row>
    <row r="2" spans="1:27" ht="17.45" customHeight="1">
      <c r="A2" s="102"/>
      <c r="B2" s="210"/>
      <c r="C2" s="210"/>
      <c r="D2" s="210"/>
      <c r="E2" s="210"/>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c r="A3" s="102"/>
      <c r="B3" s="211" t="s">
        <v>305</v>
      </c>
      <c r="C3" s="212"/>
      <c r="D3" s="212"/>
      <c r="E3" s="212"/>
      <c r="F3" s="212"/>
      <c r="G3" s="212"/>
      <c r="H3" s="212"/>
      <c r="I3" s="212"/>
      <c r="J3" s="212"/>
      <c r="K3" s="212"/>
      <c r="L3" s="213"/>
      <c r="M3" s="102"/>
      <c r="N3" s="102"/>
      <c r="O3" s="102"/>
      <c r="P3" s="102"/>
      <c r="Q3" s="102"/>
      <c r="R3" s="102"/>
      <c r="S3" s="102"/>
      <c r="T3" s="102"/>
      <c r="U3" s="102"/>
      <c r="V3" s="102"/>
      <c r="W3" s="102"/>
      <c r="X3" s="102"/>
      <c r="Y3" s="102"/>
      <c r="Z3" s="102"/>
      <c r="AA3" s="102"/>
    </row>
    <row r="4" spans="1:27" ht="27.6" customHeight="1">
      <c r="A4" s="102"/>
      <c r="B4" s="106" t="s">
        <v>323</v>
      </c>
      <c r="C4" s="214" t="s">
        <v>384</v>
      </c>
      <c r="D4" s="215"/>
      <c r="E4" s="215"/>
      <c r="F4" s="215"/>
      <c r="G4" s="215"/>
      <c r="H4" s="215"/>
      <c r="I4" s="215"/>
      <c r="J4" s="215"/>
      <c r="K4" s="215"/>
      <c r="L4" s="216"/>
      <c r="M4" s="217"/>
      <c r="N4" s="218"/>
      <c r="O4" s="218"/>
      <c r="P4" s="218"/>
      <c r="Q4" s="218"/>
      <c r="R4" s="218"/>
      <c r="S4" s="218"/>
      <c r="T4" s="218"/>
      <c r="U4" s="218"/>
      <c r="V4" s="218"/>
      <c r="W4" s="102"/>
      <c r="X4" s="102"/>
      <c r="Y4" s="102"/>
      <c r="Z4" s="102"/>
      <c r="AA4" s="102"/>
    </row>
    <row r="5" spans="1:27" ht="43.9" customHeight="1">
      <c r="A5" s="102"/>
      <c r="B5" s="106" t="s">
        <v>324</v>
      </c>
      <c r="C5" s="215" t="s">
        <v>386</v>
      </c>
      <c r="D5" s="215"/>
      <c r="E5" s="215"/>
      <c r="F5" s="215"/>
      <c r="G5" s="215"/>
      <c r="H5" s="215"/>
      <c r="I5" s="215"/>
      <c r="J5" s="215"/>
      <c r="K5" s="215"/>
      <c r="L5" s="216"/>
      <c r="M5" s="217"/>
      <c r="N5" s="218"/>
      <c r="O5" s="218"/>
      <c r="P5" s="218"/>
      <c r="Q5" s="218"/>
      <c r="R5" s="218"/>
      <c r="S5" s="218"/>
      <c r="T5" s="218"/>
      <c r="U5" s="218"/>
      <c r="V5" s="218"/>
      <c r="W5" s="102"/>
      <c r="X5" s="102"/>
      <c r="Y5" s="102"/>
      <c r="Z5" s="102"/>
      <c r="AA5" s="102"/>
    </row>
    <row r="6" spans="1:27" ht="55.9" customHeight="1">
      <c r="A6" s="102"/>
      <c r="B6" s="107" t="s">
        <v>325</v>
      </c>
      <c r="C6" s="230" t="s">
        <v>387</v>
      </c>
      <c r="D6" s="231"/>
      <c r="E6" s="231"/>
      <c r="F6" s="231"/>
      <c r="G6" s="231"/>
      <c r="H6" s="231"/>
      <c r="I6" s="231"/>
      <c r="J6" s="231"/>
      <c r="K6" s="231"/>
      <c r="L6" s="232"/>
      <c r="M6" s="233"/>
      <c r="N6" s="234"/>
      <c r="O6" s="234"/>
      <c r="P6" s="234"/>
      <c r="Q6" s="234"/>
      <c r="R6" s="234"/>
      <c r="S6" s="234"/>
      <c r="T6" s="234"/>
      <c r="U6" s="234"/>
      <c r="V6" s="234"/>
      <c r="W6" s="102"/>
      <c r="X6" s="102"/>
      <c r="Y6" s="102"/>
      <c r="Z6" s="102"/>
      <c r="AA6" s="102"/>
    </row>
    <row r="7" spans="1:27" ht="41.45" customHeight="1">
      <c r="A7" s="102"/>
      <c r="B7" s="107" t="s">
        <v>337</v>
      </c>
      <c r="C7" s="235" t="s">
        <v>504</v>
      </c>
      <c r="D7" s="236"/>
      <c r="E7" s="236"/>
      <c r="F7" s="236"/>
      <c r="G7" s="236"/>
      <c r="H7" s="236"/>
      <c r="I7" s="236"/>
      <c r="J7" s="236"/>
      <c r="K7" s="236"/>
      <c r="L7" s="237"/>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441</v>
      </c>
      <c r="C9" s="79" t="str">
        <f>IF('A. General Information'!D13="","",'A. General Information'!D13)</f>
        <v>Renfrew Hydro Inc.</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c r="A11" s="102"/>
      <c r="B11" s="238" t="s">
        <v>306</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row>
    <row r="12" spans="1:27" ht="34.15" customHeight="1">
      <c r="A12" s="102"/>
      <c r="B12" s="240" t="s">
        <v>10</v>
      </c>
      <c r="C12" s="243" t="s">
        <v>495</v>
      </c>
      <c r="D12" s="243" t="s">
        <v>496</v>
      </c>
      <c r="E12" s="243" t="s">
        <v>497</v>
      </c>
      <c r="F12" s="243" t="s">
        <v>451</v>
      </c>
      <c r="G12" s="240" t="s">
        <v>356</v>
      </c>
      <c r="H12" s="246"/>
      <c r="I12" s="246"/>
      <c r="J12" s="246"/>
      <c r="K12" s="246"/>
      <c r="L12" s="246"/>
      <c r="M12" s="247"/>
      <c r="N12" s="250" t="s">
        <v>388</v>
      </c>
      <c r="O12" s="251"/>
      <c r="P12" s="251"/>
      <c r="Q12" s="251"/>
      <c r="R12" s="251"/>
      <c r="S12" s="251"/>
      <c r="T12" s="251"/>
      <c r="U12" s="251"/>
      <c r="V12" s="251"/>
      <c r="W12" s="251"/>
      <c r="X12" s="251"/>
      <c r="Y12" s="251"/>
      <c r="Z12" s="251"/>
      <c r="AA12" s="251"/>
    </row>
    <row r="13" spans="1:27" ht="67.900000000000006" customHeight="1">
      <c r="A13" s="102"/>
      <c r="B13" s="241"/>
      <c r="C13" s="244"/>
      <c r="D13" s="244"/>
      <c r="E13" s="244"/>
      <c r="F13" s="244"/>
      <c r="G13" s="242"/>
      <c r="H13" s="248"/>
      <c r="I13" s="248"/>
      <c r="J13" s="248"/>
      <c r="K13" s="248"/>
      <c r="L13" s="248"/>
      <c r="M13" s="249"/>
      <c r="N13" s="206">
        <v>2015</v>
      </c>
      <c r="O13" s="207"/>
      <c r="P13" s="252">
        <v>2016</v>
      </c>
      <c r="Q13" s="252"/>
      <c r="R13" s="206">
        <v>2017</v>
      </c>
      <c r="S13" s="207"/>
      <c r="T13" s="206">
        <v>2018</v>
      </c>
      <c r="U13" s="207"/>
      <c r="V13" s="206">
        <v>2019</v>
      </c>
      <c r="W13" s="207"/>
      <c r="X13" s="206">
        <v>2020</v>
      </c>
      <c r="Y13" s="207"/>
      <c r="Z13" s="257" t="s">
        <v>19</v>
      </c>
      <c r="AA13" s="258"/>
    </row>
    <row r="14" spans="1:27" ht="42" customHeight="1">
      <c r="A14" s="102"/>
      <c r="B14" s="241"/>
      <c r="C14" s="244"/>
      <c r="D14" s="244"/>
      <c r="E14" s="244"/>
      <c r="F14" s="244"/>
      <c r="G14" s="273" t="s">
        <v>12</v>
      </c>
      <c r="H14" s="275" t="s">
        <v>13</v>
      </c>
      <c r="I14" s="273" t="s">
        <v>14</v>
      </c>
      <c r="J14" s="219" t="s">
        <v>353</v>
      </c>
      <c r="K14" s="219" t="s">
        <v>16</v>
      </c>
      <c r="L14" s="219" t="s">
        <v>351</v>
      </c>
      <c r="M14" s="219" t="s">
        <v>17</v>
      </c>
      <c r="N14" s="208"/>
      <c r="O14" s="209"/>
      <c r="P14" s="253"/>
      <c r="Q14" s="253"/>
      <c r="R14" s="208"/>
      <c r="S14" s="209"/>
      <c r="T14" s="208"/>
      <c r="U14" s="209"/>
      <c r="V14" s="208"/>
      <c r="W14" s="209"/>
      <c r="X14" s="208"/>
      <c r="Y14" s="209"/>
      <c r="Z14" s="259"/>
      <c r="AA14" s="260"/>
    </row>
    <row r="15" spans="1:27" ht="78" customHeight="1">
      <c r="A15" s="102"/>
      <c r="B15" s="242"/>
      <c r="C15" s="245"/>
      <c r="D15" s="245"/>
      <c r="E15" s="245"/>
      <c r="F15" s="245"/>
      <c r="G15" s="274"/>
      <c r="H15" s="276"/>
      <c r="I15" s="274"/>
      <c r="J15" s="220"/>
      <c r="K15" s="220"/>
      <c r="L15" s="220"/>
      <c r="M15" s="220"/>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64" t="s">
        <v>300</v>
      </c>
      <c r="C16" s="16" t="s">
        <v>264</v>
      </c>
      <c r="D16" s="56"/>
      <c r="E16" s="56"/>
      <c r="F16" s="119">
        <v>42217</v>
      </c>
      <c r="G16" s="48"/>
      <c r="H16" s="48"/>
      <c r="I16" s="48" t="s">
        <v>296</v>
      </c>
      <c r="J16" s="48" t="s">
        <v>296</v>
      </c>
      <c r="K16" s="48" t="s">
        <v>296</v>
      </c>
      <c r="L16" s="48" t="s">
        <v>296</v>
      </c>
      <c r="M16" s="48" t="s">
        <v>296</v>
      </c>
      <c r="N16" s="64">
        <v>10194.1</v>
      </c>
      <c r="O16" s="65">
        <v>50.59113399999999</v>
      </c>
      <c r="P16" s="64">
        <v>102049.26000000001</v>
      </c>
      <c r="Q16" s="65">
        <v>470.79985899999991</v>
      </c>
      <c r="R16" s="64">
        <v>111372.36</v>
      </c>
      <c r="S16" s="65">
        <v>521.39099299999998</v>
      </c>
      <c r="T16" s="64">
        <v>110534.36000000002</v>
      </c>
      <c r="U16" s="65">
        <v>521.39099299999998</v>
      </c>
      <c r="V16" s="64">
        <v>110672.36000000002</v>
      </c>
      <c r="W16" s="65">
        <v>521.39099299999998</v>
      </c>
      <c r="X16" s="64">
        <v>110811.36000000002</v>
      </c>
      <c r="Y16" s="65">
        <v>521.39099299999998</v>
      </c>
      <c r="Z16" s="61">
        <f>IF(SUM(N16,P16,R16,T16,V16,X16)=0,"",SUM(N16,P16,R16,T16,V16,X16))</f>
        <v>555633.80000000005</v>
      </c>
      <c r="AA16" s="67">
        <f>SUM(Y16,W16,U16,S16,Q16,O16)</f>
        <v>2606.9549649999994</v>
      </c>
    </row>
    <row r="17" spans="2:27" ht="14.45" customHeight="1">
      <c r="B17" s="265"/>
      <c r="C17" s="16" t="s">
        <v>429</v>
      </c>
      <c r="D17" s="56" t="s">
        <v>355</v>
      </c>
      <c r="E17" s="56"/>
      <c r="F17" s="119">
        <v>42370</v>
      </c>
      <c r="G17" s="48" t="s">
        <v>296</v>
      </c>
      <c r="H17" s="48" t="s">
        <v>296</v>
      </c>
      <c r="I17" s="48"/>
      <c r="J17" s="48"/>
      <c r="K17" s="48"/>
      <c r="L17" s="48"/>
      <c r="M17" s="48"/>
      <c r="N17" s="64">
        <v>0</v>
      </c>
      <c r="O17" s="65">
        <v>0</v>
      </c>
      <c r="P17" s="64">
        <v>32578</v>
      </c>
      <c r="Q17" s="65">
        <v>40</v>
      </c>
      <c r="R17" s="64">
        <v>12978</v>
      </c>
      <c r="S17" s="65">
        <v>2</v>
      </c>
      <c r="T17" s="64">
        <v>13031</v>
      </c>
      <c r="U17" s="65">
        <v>2</v>
      </c>
      <c r="V17" s="64">
        <v>13163</v>
      </c>
      <c r="W17" s="65">
        <v>2</v>
      </c>
      <c r="X17" s="64">
        <v>13296</v>
      </c>
      <c r="Y17" s="65">
        <v>2</v>
      </c>
      <c r="Z17" s="61">
        <f t="shared" ref="Z17:Z46" si="0">IF(SUM(N17,P17,R17,T17,V17,X17)=0,"",SUM(N17,P17,R17,T17,V17,X17))</f>
        <v>85046</v>
      </c>
      <c r="AA17" s="67">
        <f t="shared" ref="AA17:AA27" si="1">SUM(Y17,W17,U17,S17,Q17,O17)</f>
        <v>48</v>
      </c>
    </row>
    <row r="18" spans="2:27">
      <c r="B18" s="265"/>
      <c r="C18" s="16" t="s">
        <v>448</v>
      </c>
      <c r="D18" s="56"/>
      <c r="E18" s="56"/>
      <c r="F18" s="119">
        <v>42370</v>
      </c>
      <c r="G18" s="48" t="s">
        <v>296</v>
      </c>
      <c r="H18" s="48" t="s">
        <v>296</v>
      </c>
      <c r="I18" s="48"/>
      <c r="J18" s="48"/>
      <c r="K18" s="48"/>
      <c r="L18" s="48"/>
      <c r="M18" s="48"/>
      <c r="N18" s="64">
        <v>0</v>
      </c>
      <c r="O18" s="65">
        <v>0</v>
      </c>
      <c r="P18" s="64">
        <v>9989</v>
      </c>
      <c r="Q18" s="65">
        <v>22</v>
      </c>
      <c r="R18" s="64">
        <v>10030</v>
      </c>
      <c r="S18" s="65">
        <v>22</v>
      </c>
      <c r="T18" s="64">
        <v>10069</v>
      </c>
      <c r="U18" s="65">
        <v>22</v>
      </c>
      <c r="V18" s="64">
        <v>10107</v>
      </c>
      <c r="W18" s="65">
        <v>22</v>
      </c>
      <c r="X18" s="64">
        <v>10144</v>
      </c>
      <c r="Y18" s="65">
        <v>22</v>
      </c>
      <c r="Z18" s="61">
        <f t="shared" si="0"/>
        <v>50339</v>
      </c>
      <c r="AA18" s="67">
        <f t="shared" si="1"/>
        <v>110</v>
      </c>
    </row>
    <row r="19" spans="2:27" ht="28.5">
      <c r="B19" s="265"/>
      <c r="C19" s="16" t="s">
        <v>449</v>
      </c>
      <c r="D19" s="56"/>
      <c r="E19" s="56"/>
      <c r="F19" s="119">
        <v>42217</v>
      </c>
      <c r="G19" s="48" t="s">
        <v>296</v>
      </c>
      <c r="H19" s="48" t="s">
        <v>296</v>
      </c>
      <c r="I19" s="48"/>
      <c r="J19" s="48"/>
      <c r="K19" s="48"/>
      <c r="L19" s="48"/>
      <c r="M19" s="48"/>
      <c r="N19" s="64">
        <v>0</v>
      </c>
      <c r="O19" s="65">
        <v>0</v>
      </c>
      <c r="P19" s="64">
        <v>4388</v>
      </c>
      <c r="Q19" s="65">
        <v>6</v>
      </c>
      <c r="R19" s="64">
        <v>4424</v>
      </c>
      <c r="S19" s="65">
        <v>6</v>
      </c>
      <c r="T19" s="64">
        <v>4469</v>
      </c>
      <c r="U19" s="65">
        <v>6</v>
      </c>
      <c r="V19" s="64">
        <v>4507</v>
      </c>
      <c r="W19" s="65">
        <v>6</v>
      </c>
      <c r="X19" s="64">
        <v>4546</v>
      </c>
      <c r="Y19" s="65">
        <v>6</v>
      </c>
      <c r="Z19" s="61">
        <f t="shared" si="0"/>
        <v>22334</v>
      </c>
      <c r="AA19" s="67">
        <f t="shared" si="1"/>
        <v>30</v>
      </c>
    </row>
    <row r="20" spans="2:27" ht="28.5">
      <c r="B20" s="265"/>
      <c r="C20" s="16" t="s">
        <v>295</v>
      </c>
      <c r="D20" s="56"/>
      <c r="E20" s="56"/>
      <c r="F20" s="119">
        <v>42370</v>
      </c>
      <c r="G20" s="48"/>
      <c r="H20" s="48" t="s">
        <v>296</v>
      </c>
      <c r="I20" s="48"/>
      <c r="J20" s="48"/>
      <c r="K20" s="48"/>
      <c r="L20" s="48"/>
      <c r="M20" s="48"/>
      <c r="N20" s="64">
        <v>0</v>
      </c>
      <c r="O20" s="65">
        <v>0</v>
      </c>
      <c r="P20" s="64">
        <v>8456</v>
      </c>
      <c r="Q20" s="65">
        <v>12</v>
      </c>
      <c r="R20" s="64">
        <v>8498</v>
      </c>
      <c r="S20" s="65">
        <v>12</v>
      </c>
      <c r="T20" s="64">
        <v>8550</v>
      </c>
      <c r="U20" s="65">
        <v>12</v>
      </c>
      <c r="V20" s="64">
        <v>8595</v>
      </c>
      <c r="W20" s="65">
        <v>12</v>
      </c>
      <c r="X20" s="64">
        <v>8640</v>
      </c>
      <c r="Y20" s="65">
        <v>12</v>
      </c>
      <c r="Z20" s="61">
        <f t="shared" si="0"/>
        <v>42739</v>
      </c>
      <c r="AA20" s="67">
        <f t="shared" si="1"/>
        <v>60</v>
      </c>
    </row>
    <row r="21" spans="2:27">
      <c r="B21" s="265"/>
      <c r="C21" s="16" t="s">
        <v>415</v>
      </c>
      <c r="D21" s="56"/>
      <c r="E21" s="56"/>
      <c r="F21" s="119">
        <v>42370</v>
      </c>
      <c r="G21" s="48"/>
      <c r="H21" s="48"/>
      <c r="I21" s="48"/>
      <c r="J21" s="48" t="s">
        <v>296</v>
      </c>
      <c r="K21" s="48" t="s">
        <v>296</v>
      </c>
      <c r="L21" s="48" t="s">
        <v>296</v>
      </c>
      <c r="M21" s="48" t="s">
        <v>296</v>
      </c>
      <c r="N21" s="64"/>
      <c r="O21" s="65"/>
      <c r="P21" s="64"/>
      <c r="Q21" s="65"/>
      <c r="R21" s="64"/>
      <c r="S21" s="65"/>
      <c r="T21" s="64"/>
      <c r="U21" s="65"/>
      <c r="V21" s="64"/>
      <c r="W21" s="65"/>
      <c r="X21" s="64"/>
      <c r="Y21" s="65"/>
      <c r="Z21" s="61" t="str">
        <f t="shared" si="0"/>
        <v/>
      </c>
      <c r="AA21" s="67">
        <f t="shared" si="1"/>
        <v>0</v>
      </c>
    </row>
    <row r="22" spans="2:27" ht="28.5">
      <c r="B22" s="265"/>
      <c r="C22" s="16" t="s">
        <v>266</v>
      </c>
      <c r="D22" s="56"/>
      <c r="E22" s="56"/>
      <c r="F22" s="119">
        <v>42217</v>
      </c>
      <c r="G22" s="48"/>
      <c r="H22" s="48"/>
      <c r="I22" s="48"/>
      <c r="J22" s="48" t="s">
        <v>296</v>
      </c>
      <c r="K22" s="48"/>
      <c r="L22" s="48" t="s">
        <v>296</v>
      </c>
      <c r="M22" s="48" t="s">
        <v>296</v>
      </c>
      <c r="N22" s="64"/>
      <c r="O22" s="65"/>
      <c r="P22" s="64"/>
      <c r="Q22" s="65"/>
      <c r="R22" s="64"/>
      <c r="S22" s="65"/>
      <c r="T22" s="64"/>
      <c r="U22" s="65"/>
      <c r="V22" s="64"/>
      <c r="W22" s="65"/>
      <c r="X22" s="64"/>
      <c r="Y22" s="65"/>
      <c r="Z22" s="61" t="str">
        <f t="shared" si="0"/>
        <v/>
      </c>
      <c r="AA22" s="67">
        <f t="shared" si="1"/>
        <v>0</v>
      </c>
    </row>
    <row r="23" spans="2:27" ht="28.5">
      <c r="B23" s="265"/>
      <c r="C23" s="16" t="s">
        <v>428</v>
      </c>
      <c r="D23" s="56"/>
      <c r="E23" s="56"/>
      <c r="F23" s="119">
        <v>42217</v>
      </c>
      <c r="G23" s="48"/>
      <c r="H23" s="48"/>
      <c r="I23" s="48"/>
      <c r="J23" s="48"/>
      <c r="K23" s="48"/>
      <c r="L23" s="48" t="s">
        <v>296</v>
      </c>
      <c r="M23" s="48" t="s">
        <v>296</v>
      </c>
      <c r="N23" s="64"/>
      <c r="O23" s="65"/>
      <c r="P23" s="64"/>
      <c r="Q23" s="65"/>
      <c r="R23" s="64"/>
      <c r="S23" s="65"/>
      <c r="T23" s="64"/>
      <c r="U23" s="65"/>
      <c r="V23" s="64"/>
      <c r="W23" s="65"/>
      <c r="X23" s="64"/>
      <c r="Y23" s="65"/>
      <c r="Z23" s="61" t="str">
        <f t="shared" si="0"/>
        <v/>
      </c>
      <c r="AA23" s="67">
        <f t="shared" si="1"/>
        <v>0</v>
      </c>
    </row>
    <row r="24" spans="2:27" ht="28.5">
      <c r="B24" s="265"/>
      <c r="C24" s="16" t="s">
        <v>419</v>
      </c>
      <c r="D24" s="56"/>
      <c r="E24" s="56"/>
      <c r="F24" s="119">
        <v>42217</v>
      </c>
      <c r="G24" s="48"/>
      <c r="H24" s="48"/>
      <c r="I24" s="48"/>
      <c r="J24" s="48" t="s">
        <v>296</v>
      </c>
      <c r="K24" s="48"/>
      <c r="L24" s="48" t="s">
        <v>296</v>
      </c>
      <c r="M24" s="48" t="s">
        <v>296</v>
      </c>
      <c r="N24" s="64"/>
      <c r="O24" s="65"/>
      <c r="P24" s="64"/>
      <c r="Q24" s="65"/>
      <c r="R24" s="64"/>
      <c r="S24" s="65"/>
      <c r="T24" s="64"/>
      <c r="U24" s="65"/>
      <c r="V24" s="64"/>
      <c r="W24" s="65"/>
      <c r="X24" s="64"/>
      <c r="Y24" s="65"/>
      <c r="Z24" s="61" t="str">
        <f t="shared" si="0"/>
        <v/>
      </c>
      <c r="AA24" s="67">
        <f t="shared" si="1"/>
        <v>0</v>
      </c>
    </row>
    <row r="25" spans="2:27" ht="28.5">
      <c r="B25" s="265"/>
      <c r="C25" s="16"/>
      <c r="D25" s="56"/>
      <c r="E25" s="56" t="s">
        <v>527</v>
      </c>
      <c r="F25" s="119">
        <v>42370</v>
      </c>
      <c r="G25" s="48"/>
      <c r="H25" s="48"/>
      <c r="I25" s="48" t="s">
        <v>296</v>
      </c>
      <c r="J25" s="48"/>
      <c r="K25" s="48"/>
      <c r="L25" s="48"/>
      <c r="M25" s="48"/>
      <c r="N25" s="64">
        <v>0</v>
      </c>
      <c r="O25" s="65">
        <v>0</v>
      </c>
      <c r="P25" s="64">
        <v>39865</v>
      </c>
      <c r="Q25" s="65">
        <v>72</v>
      </c>
      <c r="R25" s="64">
        <v>40110</v>
      </c>
      <c r="S25" s="65">
        <v>72</v>
      </c>
      <c r="T25" s="64">
        <v>40411</v>
      </c>
      <c r="U25" s="65">
        <v>72</v>
      </c>
      <c r="V25" s="64">
        <v>40669</v>
      </c>
      <c r="W25" s="65">
        <v>72</v>
      </c>
      <c r="X25" s="64">
        <v>40930</v>
      </c>
      <c r="Y25" s="65">
        <v>72</v>
      </c>
      <c r="Z25" s="61">
        <f t="shared" si="0"/>
        <v>201985</v>
      </c>
      <c r="AA25" s="67">
        <f t="shared" si="1"/>
        <v>360</v>
      </c>
    </row>
    <row r="26" spans="2:27">
      <c r="B26" s="265"/>
      <c r="C26" s="16"/>
      <c r="D26" s="56"/>
      <c r="E26" s="56" t="s">
        <v>528</v>
      </c>
      <c r="F26" s="119">
        <v>43101</v>
      </c>
      <c r="G26" s="48" t="s">
        <v>296</v>
      </c>
      <c r="H26" s="48" t="s">
        <v>296</v>
      </c>
      <c r="I26" s="48"/>
      <c r="J26" s="48"/>
      <c r="K26" s="48"/>
      <c r="L26" s="48"/>
      <c r="M26" s="48"/>
      <c r="N26" s="64"/>
      <c r="O26" s="65"/>
      <c r="P26" s="64"/>
      <c r="Q26" s="65"/>
      <c r="R26" s="64"/>
      <c r="S26" s="65"/>
      <c r="T26" s="64">
        <v>30140</v>
      </c>
      <c r="U26" s="65">
        <v>154.06560000000002</v>
      </c>
      <c r="V26" s="64">
        <v>30140</v>
      </c>
      <c r="W26" s="65">
        <v>154.06560000000002</v>
      </c>
      <c r="X26" s="64">
        <v>23355</v>
      </c>
      <c r="Y26" s="65">
        <v>115.54920000000001</v>
      </c>
      <c r="Z26" s="61">
        <f t="shared" si="0"/>
        <v>83635</v>
      </c>
      <c r="AA26" s="67">
        <f t="shared" si="1"/>
        <v>423.68040000000008</v>
      </c>
    </row>
    <row r="27" spans="2:27">
      <c r="B27" s="265"/>
      <c r="C27" s="16"/>
      <c r="D27" s="56"/>
      <c r="E27" s="56" t="s">
        <v>529</v>
      </c>
      <c r="F27" s="119">
        <v>43101</v>
      </c>
      <c r="G27" s="48"/>
      <c r="H27" s="48"/>
      <c r="I27" s="48" t="s">
        <v>296</v>
      </c>
      <c r="J27" s="48" t="s">
        <v>296</v>
      </c>
      <c r="K27" s="48" t="s">
        <v>296</v>
      </c>
      <c r="L27" s="48" t="s">
        <v>296</v>
      </c>
      <c r="M27" s="48" t="s">
        <v>296</v>
      </c>
      <c r="N27" s="64"/>
      <c r="O27" s="65"/>
      <c r="P27" s="64"/>
      <c r="Q27" s="65"/>
      <c r="R27" s="64"/>
      <c r="S27" s="65"/>
      <c r="T27" s="64">
        <v>9610</v>
      </c>
      <c r="U27" s="65">
        <v>32.120399999999997</v>
      </c>
      <c r="V27" s="64">
        <v>9615</v>
      </c>
      <c r="W27" s="65">
        <v>32.120399999999997</v>
      </c>
      <c r="X27" s="64">
        <v>9637</v>
      </c>
      <c r="Y27" s="65">
        <v>32.120399999999997</v>
      </c>
      <c r="Z27" s="61">
        <f t="shared" si="0"/>
        <v>28862</v>
      </c>
      <c r="AA27" s="67">
        <f t="shared" si="1"/>
        <v>96.361199999999997</v>
      </c>
    </row>
    <row r="28" spans="2:27">
      <c r="B28" s="265"/>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5"/>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5"/>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5"/>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5"/>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5"/>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5"/>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5"/>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5"/>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5"/>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5"/>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5"/>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5"/>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5"/>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5"/>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5"/>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5"/>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5"/>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66"/>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c r="B47" s="113" t="s">
        <v>308</v>
      </c>
      <c r="C47" s="34"/>
      <c r="D47" s="34"/>
      <c r="E47" s="34"/>
      <c r="F47" s="34"/>
      <c r="G47" s="34"/>
      <c r="H47" s="34"/>
      <c r="I47" s="34"/>
      <c r="J47" s="34"/>
      <c r="K47" s="34"/>
      <c r="L47" s="34"/>
      <c r="M47" s="35"/>
      <c r="N47" s="61">
        <f>SUM(N16:N46)</f>
        <v>10194.1</v>
      </c>
      <c r="O47" s="66">
        <f>SUM(O16:O46)</f>
        <v>50.59113399999999</v>
      </c>
      <c r="P47" s="61">
        <f>SUM(P16:P46)</f>
        <v>197325.26</v>
      </c>
      <c r="Q47" s="66">
        <f t="shared" ref="Q47:AA47" si="2">SUM(Q16:Q46)</f>
        <v>622.79985899999997</v>
      </c>
      <c r="R47" s="61">
        <f>SUM(R16:R46)</f>
        <v>187412.36</v>
      </c>
      <c r="S47" s="66">
        <f t="shared" si="2"/>
        <v>635.39099299999998</v>
      </c>
      <c r="T47" s="61">
        <f t="shared" si="2"/>
        <v>226814.36000000002</v>
      </c>
      <c r="U47" s="66">
        <f t="shared" si="2"/>
        <v>821.57699300000002</v>
      </c>
      <c r="V47" s="61">
        <f t="shared" si="2"/>
        <v>227468.36000000002</v>
      </c>
      <c r="W47" s="66">
        <f t="shared" si="2"/>
        <v>821.57699300000002</v>
      </c>
      <c r="X47" s="61">
        <f t="shared" si="2"/>
        <v>221359.36000000002</v>
      </c>
      <c r="Y47" s="66">
        <f t="shared" si="2"/>
        <v>783.06059300000004</v>
      </c>
      <c r="Z47" s="61">
        <f t="shared" si="2"/>
        <v>1070573.8</v>
      </c>
      <c r="AA47" s="66">
        <f t="shared" si="2"/>
        <v>3734.9965649999995</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4"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3">IF(SUM(N49,P49,R49,T49,V49,X49)=0,"",SUM(N49,P49,R49,T49,V49,X49))</f>
        <v/>
      </c>
      <c r="AA49" s="67"/>
    </row>
    <row r="50" spans="2:27">
      <c r="B50" s="265"/>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3"/>
        <v/>
      </c>
      <c r="AA50" s="67"/>
    </row>
    <row r="51" spans="2:27">
      <c r="B51" s="265"/>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3"/>
        <v/>
      </c>
      <c r="AA51" s="67"/>
    </row>
    <row r="52" spans="2:27">
      <c r="B52" s="265"/>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3"/>
        <v/>
      </c>
      <c r="AA52" s="67"/>
    </row>
    <row r="53" spans="2:27">
      <c r="B53" s="265"/>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3"/>
        <v/>
      </c>
      <c r="AA53" s="67"/>
    </row>
    <row r="54" spans="2:27">
      <c r="B54" s="265"/>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3"/>
        <v/>
      </c>
      <c r="AA54" s="67"/>
    </row>
    <row r="55" spans="2:27">
      <c r="B55" s="265"/>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3"/>
        <v/>
      </c>
      <c r="AA55" s="67"/>
    </row>
    <row r="56" spans="2:27">
      <c r="B56" s="265"/>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3"/>
        <v/>
      </c>
      <c r="AA56" s="67"/>
    </row>
    <row r="57" spans="2:27">
      <c r="B57" s="266"/>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3"/>
        <v/>
      </c>
      <c r="AA57" s="67"/>
    </row>
    <row r="58" spans="2:27" ht="22.9" customHeight="1">
      <c r="B58" s="261" t="s">
        <v>309</v>
      </c>
      <c r="C58" s="262"/>
      <c r="D58" s="262"/>
      <c r="E58" s="262"/>
      <c r="F58" s="262"/>
      <c r="G58" s="262"/>
      <c r="H58" s="262"/>
      <c r="I58" s="262"/>
      <c r="J58" s="262"/>
      <c r="K58" s="262"/>
      <c r="L58" s="262"/>
      <c r="M58" s="263"/>
      <c r="N58" s="61">
        <f t="shared" ref="N58:AA58" si="4">SUM(N49:N57)</f>
        <v>0</v>
      </c>
      <c r="O58" s="66">
        <f t="shared" si="4"/>
        <v>0</v>
      </c>
      <c r="P58" s="61">
        <f t="shared" si="4"/>
        <v>0</v>
      </c>
      <c r="Q58" s="66">
        <f t="shared" si="4"/>
        <v>0</v>
      </c>
      <c r="R58" s="61">
        <f t="shared" si="4"/>
        <v>0</v>
      </c>
      <c r="S58" s="66">
        <f t="shared" si="4"/>
        <v>0</v>
      </c>
      <c r="T58" s="61">
        <f t="shared" si="4"/>
        <v>0</v>
      </c>
      <c r="U58" s="66">
        <f t="shared" si="4"/>
        <v>0</v>
      </c>
      <c r="V58" s="61">
        <f t="shared" si="4"/>
        <v>0</v>
      </c>
      <c r="W58" s="66">
        <f t="shared" si="4"/>
        <v>0</v>
      </c>
      <c r="X58" s="61">
        <f t="shared" si="4"/>
        <v>0</v>
      </c>
      <c r="Y58" s="66">
        <f t="shared" si="4"/>
        <v>0</v>
      </c>
      <c r="Z58" s="61">
        <f t="shared" si="4"/>
        <v>0</v>
      </c>
      <c r="AA58" s="66">
        <f t="shared" si="4"/>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67" t="s">
        <v>400</v>
      </c>
      <c r="C60" s="16" t="s">
        <v>439</v>
      </c>
      <c r="D60" s="221"/>
      <c r="E60" s="222"/>
      <c r="F60" s="222"/>
      <c r="G60" s="222"/>
      <c r="H60" s="222"/>
      <c r="I60" s="222"/>
      <c r="J60" s="222"/>
      <c r="K60" s="222"/>
      <c r="L60" s="222"/>
      <c r="M60" s="223"/>
      <c r="N60" s="57"/>
      <c r="O60" s="65">
        <v>0</v>
      </c>
      <c r="P60" s="57"/>
      <c r="Q60" s="57"/>
      <c r="R60" s="57"/>
      <c r="S60" s="57"/>
      <c r="T60" s="57"/>
      <c r="U60" s="57"/>
      <c r="V60" s="57"/>
      <c r="W60" s="57"/>
      <c r="X60" s="57"/>
      <c r="Y60" s="57"/>
      <c r="Z60" s="70"/>
      <c r="AA60" s="65">
        <v>0</v>
      </c>
    </row>
    <row r="61" spans="2:27">
      <c r="B61" s="268"/>
      <c r="C61" s="16" t="s">
        <v>269</v>
      </c>
      <c r="D61" s="224"/>
      <c r="E61" s="225"/>
      <c r="F61" s="225"/>
      <c r="G61" s="225"/>
      <c r="H61" s="225"/>
      <c r="I61" s="225"/>
      <c r="J61" s="225"/>
      <c r="K61" s="225"/>
      <c r="L61" s="225"/>
      <c r="M61" s="226"/>
      <c r="N61" s="57"/>
      <c r="O61" s="65">
        <v>0</v>
      </c>
      <c r="P61" s="57"/>
      <c r="Q61" s="57"/>
      <c r="R61" s="57"/>
      <c r="S61" s="57"/>
      <c r="T61" s="57"/>
      <c r="U61" s="57"/>
      <c r="V61" s="57"/>
      <c r="W61" s="57"/>
      <c r="X61" s="57"/>
      <c r="Y61" s="57"/>
      <c r="Z61" s="70"/>
      <c r="AA61" s="65">
        <v>0</v>
      </c>
    </row>
    <row r="62" spans="2:27">
      <c r="B62" s="268"/>
      <c r="C62" s="16" t="s">
        <v>263</v>
      </c>
      <c r="D62" s="224"/>
      <c r="E62" s="225"/>
      <c r="F62" s="225"/>
      <c r="G62" s="225"/>
      <c r="H62" s="225"/>
      <c r="I62" s="225"/>
      <c r="J62" s="225"/>
      <c r="K62" s="225"/>
      <c r="L62" s="225"/>
      <c r="M62" s="226"/>
      <c r="N62" s="57"/>
      <c r="O62" s="65">
        <v>17</v>
      </c>
      <c r="P62" s="57"/>
      <c r="Q62" s="57"/>
      <c r="R62" s="57"/>
      <c r="S62" s="57"/>
      <c r="T62" s="57"/>
      <c r="U62" s="57"/>
      <c r="V62" s="57"/>
      <c r="W62" s="57"/>
      <c r="X62" s="57"/>
      <c r="Y62" s="57"/>
      <c r="Z62" s="70"/>
      <c r="AA62" s="65">
        <v>17</v>
      </c>
    </row>
    <row r="63" spans="2:27" ht="28.5">
      <c r="B63" s="268"/>
      <c r="C63" s="16" t="s">
        <v>262</v>
      </c>
      <c r="D63" s="224"/>
      <c r="E63" s="225"/>
      <c r="F63" s="225"/>
      <c r="G63" s="225"/>
      <c r="H63" s="225"/>
      <c r="I63" s="225"/>
      <c r="J63" s="225"/>
      <c r="K63" s="225"/>
      <c r="L63" s="225"/>
      <c r="M63" s="226"/>
      <c r="N63" s="57"/>
      <c r="O63" s="65">
        <v>6</v>
      </c>
      <c r="P63" s="57"/>
      <c r="Q63" s="57"/>
      <c r="R63" s="57"/>
      <c r="S63" s="57"/>
      <c r="T63" s="57"/>
      <c r="U63" s="57"/>
      <c r="V63" s="57"/>
      <c r="W63" s="57"/>
      <c r="X63" s="57"/>
      <c r="Y63" s="57"/>
      <c r="Z63" s="70"/>
      <c r="AA63" s="65">
        <v>6</v>
      </c>
    </row>
    <row r="64" spans="2:27">
      <c r="B64" s="268"/>
      <c r="C64" s="16" t="s">
        <v>424</v>
      </c>
      <c r="D64" s="224"/>
      <c r="E64" s="225"/>
      <c r="F64" s="225"/>
      <c r="G64" s="225"/>
      <c r="H64" s="225"/>
      <c r="I64" s="225"/>
      <c r="J64" s="225"/>
      <c r="K64" s="225"/>
      <c r="L64" s="225"/>
      <c r="M64" s="226"/>
      <c r="N64" s="57"/>
      <c r="O64" s="65">
        <v>72</v>
      </c>
      <c r="P64" s="57"/>
      <c r="Q64" s="57"/>
      <c r="R64" s="57"/>
      <c r="S64" s="57"/>
      <c r="T64" s="57"/>
      <c r="U64" s="57"/>
      <c r="V64" s="57"/>
      <c r="W64" s="57"/>
      <c r="X64" s="57"/>
      <c r="Y64" s="57"/>
      <c r="Z64" s="70"/>
      <c r="AA64" s="65">
        <v>72</v>
      </c>
    </row>
    <row r="65" spans="2:27">
      <c r="B65" s="268"/>
      <c r="C65" s="16" t="s">
        <v>438</v>
      </c>
      <c r="D65" s="224"/>
      <c r="E65" s="225"/>
      <c r="F65" s="225"/>
      <c r="G65" s="225"/>
      <c r="H65" s="225"/>
      <c r="I65" s="225"/>
      <c r="J65" s="225"/>
      <c r="K65" s="225"/>
      <c r="L65" s="225"/>
      <c r="M65" s="226"/>
      <c r="N65" s="57"/>
      <c r="O65" s="65">
        <v>0</v>
      </c>
      <c r="P65" s="57"/>
      <c r="Q65" s="57"/>
      <c r="R65" s="57"/>
      <c r="S65" s="57"/>
      <c r="T65" s="57"/>
      <c r="U65" s="57"/>
      <c r="V65" s="57"/>
      <c r="W65" s="57"/>
      <c r="X65" s="57"/>
      <c r="Y65" s="57"/>
      <c r="Z65" s="70"/>
      <c r="AA65" s="65">
        <v>0</v>
      </c>
    </row>
    <row r="66" spans="2:27">
      <c r="B66" s="268"/>
      <c r="C66" s="16" t="s">
        <v>112</v>
      </c>
      <c r="D66" s="224"/>
      <c r="E66" s="225"/>
      <c r="F66" s="225"/>
      <c r="G66" s="225"/>
      <c r="H66" s="225"/>
      <c r="I66" s="225"/>
      <c r="J66" s="225"/>
      <c r="K66" s="225"/>
      <c r="L66" s="225"/>
      <c r="M66" s="226"/>
      <c r="N66" s="57"/>
      <c r="O66" s="65">
        <v>0</v>
      </c>
      <c r="P66" s="57"/>
      <c r="Q66" s="57"/>
      <c r="R66" s="57"/>
      <c r="S66" s="57"/>
      <c r="T66" s="57"/>
      <c r="U66" s="57"/>
      <c r="V66" s="57"/>
      <c r="W66" s="57"/>
      <c r="X66" s="57"/>
      <c r="Y66" s="57"/>
      <c r="Z66" s="70"/>
      <c r="AA66" s="65">
        <v>0</v>
      </c>
    </row>
    <row r="67" spans="2:27" ht="28.5">
      <c r="B67" s="268"/>
      <c r="C67" s="16" t="s">
        <v>420</v>
      </c>
      <c r="D67" s="224"/>
      <c r="E67" s="225"/>
      <c r="F67" s="225"/>
      <c r="G67" s="225"/>
      <c r="H67" s="225"/>
      <c r="I67" s="225"/>
      <c r="J67" s="225"/>
      <c r="K67" s="225"/>
      <c r="L67" s="225"/>
      <c r="M67" s="226"/>
      <c r="N67" s="57"/>
      <c r="O67" s="65">
        <v>53</v>
      </c>
      <c r="P67" s="57"/>
      <c r="Q67" s="57"/>
      <c r="R67" s="57"/>
      <c r="S67" s="57"/>
      <c r="T67" s="57"/>
      <c r="U67" s="57"/>
      <c r="V67" s="57"/>
      <c r="W67" s="57"/>
      <c r="X67" s="57"/>
      <c r="Y67" s="57"/>
      <c r="Z67" s="70"/>
      <c r="AA67" s="65">
        <v>53</v>
      </c>
    </row>
    <row r="68" spans="2:27" ht="28.5">
      <c r="B68" s="268"/>
      <c r="C68" s="16" t="s">
        <v>423</v>
      </c>
      <c r="D68" s="224"/>
      <c r="E68" s="225"/>
      <c r="F68" s="225"/>
      <c r="G68" s="225"/>
      <c r="H68" s="225"/>
      <c r="I68" s="225"/>
      <c r="J68" s="225"/>
      <c r="K68" s="225"/>
      <c r="L68" s="225"/>
      <c r="M68" s="226"/>
      <c r="N68" s="57"/>
      <c r="O68" s="65">
        <v>0</v>
      </c>
      <c r="P68" s="57"/>
      <c r="Q68" s="57"/>
      <c r="R68" s="57"/>
      <c r="S68" s="57"/>
      <c r="T68" s="57"/>
      <c r="U68" s="57"/>
      <c r="V68" s="57"/>
      <c r="W68" s="57"/>
      <c r="X68" s="57"/>
      <c r="Y68" s="57"/>
      <c r="Z68" s="70"/>
      <c r="AA68" s="65">
        <v>0</v>
      </c>
    </row>
    <row r="69" spans="2:27" ht="28.5">
      <c r="B69" s="268"/>
      <c r="C69" s="16" t="s">
        <v>416</v>
      </c>
      <c r="D69" s="224"/>
      <c r="E69" s="225"/>
      <c r="F69" s="225"/>
      <c r="G69" s="225"/>
      <c r="H69" s="225"/>
      <c r="I69" s="225"/>
      <c r="J69" s="225"/>
      <c r="K69" s="225"/>
      <c r="L69" s="225"/>
      <c r="M69" s="226"/>
      <c r="N69" s="57"/>
      <c r="O69" s="65">
        <v>12</v>
      </c>
      <c r="P69" s="57"/>
      <c r="Q69" s="57"/>
      <c r="R69" s="57"/>
      <c r="S69" s="57"/>
      <c r="T69" s="57"/>
      <c r="U69" s="57"/>
      <c r="V69" s="57"/>
      <c r="W69" s="57"/>
      <c r="X69" s="57"/>
      <c r="Y69" s="57"/>
      <c r="Z69" s="70"/>
      <c r="AA69" s="65">
        <v>12</v>
      </c>
    </row>
    <row r="70" spans="2:27" ht="28.5">
      <c r="B70" s="268"/>
      <c r="C70" s="16" t="s">
        <v>437</v>
      </c>
      <c r="D70" s="224"/>
      <c r="E70" s="225"/>
      <c r="F70" s="225"/>
      <c r="G70" s="225"/>
      <c r="H70" s="225"/>
      <c r="I70" s="225"/>
      <c r="J70" s="225"/>
      <c r="K70" s="225"/>
      <c r="L70" s="225"/>
      <c r="M70" s="226"/>
      <c r="N70" s="57"/>
      <c r="O70" s="65">
        <v>0</v>
      </c>
      <c r="P70" s="57"/>
      <c r="Q70" s="57"/>
      <c r="R70" s="57"/>
      <c r="S70" s="57"/>
      <c r="T70" s="57"/>
      <c r="U70" s="57"/>
      <c r="V70" s="57"/>
      <c r="W70" s="57"/>
      <c r="X70" s="57"/>
      <c r="Y70" s="57"/>
      <c r="Z70" s="70"/>
      <c r="AA70" s="65">
        <v>0</v>
      </c>
    </row>
    <row r="71" spans="2:27" ht="28.5">
      <c r="B71" s="268"/>
      <c r="C71" s="16" t="s">
        <v>428</v>
      </c>
      <c r="D71" s="224"/>
      <c r="E71" s="225"/>
      <c r="F71" s="225"/>
      <c r="G71" s="225"/>
      <c r="H71" s="225"/>
      <c r="I71" s="225"/>
      <c r="J71" s="225"/>
      <c r="K71" s="225"/>
      <c r="L71" s="225"/>
      <c r="M71" s="226"/>
      <c r="N71" s="57"/>
      <c r="O71" s="65">
        <v>0</v>
      </c>
      <c r="P71" s="57"/>
      <c r="Q71" s="57"/>
      <c r="R71" s="57"/>
      <c r="S71" s="57"/>
      <c r="T71" s="57"/>
      <c r="U71" s="57"/>
      <c r="V71" s="57"/>
      <c r="W71" s="57"/>
      <c r="X71" s="57"/>
      <c r="Y71" s="57"/>
      <c r="Z71" s="70"/>
      <c r="AA71" s="65">
        <v>0</v>
      </c>
    </row>
    <row r="72" spans="2:27" ht="28.5">
      <c r="B72" s="268"/>
      <c r="C72" s="16" t="s">
        <v>425</v>
      </c>
      <c r="D72" s="224"/>
      <c r="E72" s="225"/>
      <c r="F72" s="225"/>
      <c r="G72" s="225"/>
      <c r="H72" s="225"/>
      <c r="I72" s="225"/>
      <c r="J72" s="225"/>
      <c r="K72" s="225"/>
      <c r="L72" s="225"/>
      <c r="M72" s="226"/>
      <c r="N72" s="57"/>
      <c r="O72" s="65">
        <v>0</v>
      </c>
      <c r="P72" s="57"/>
      <c r="Q72" s="57"/>
      <c r="R72" s="57"/>
      <c r="S72" s="57"/>
      <c r="T72" s="57"/>
      <c r="U72" s="57"/>
      <c r="V72" s="57"/>
      <c r="W72" s="57"/>
      <c r="X72" s="57"/>
      <c r="Y72" s="57"/>
      <c r="Z72" s="70"/>
      <c r="AA72" s="65">
        <v>0</v>
      </c>
    </row>
    <row r="73" spans="2:27">
      <c r="B73" s="268"/>
      <c r="C73" s="16" t="s">
        <v>421</v>
      </c>
      <c r="D73" s="224"/>
      <c r="E73" s="225"/>
      <c r="F73" s="225"/>
      <c r="G73" s="225"/>
      <c r="H73" s="225"/>
      <c r="I73" s="225"/>
      <c r="J73" s="225"/>
      <c r="K73" s="225"/>
      <c r="L73" s="225"/>
      <c r="M73" s="226"/>
      <c r="N73" s="57"/>
      <c r="O73" s="65">
        <v>289</v>
      </c>
      <c r="P73" s="57"/>
      <c r="Q73" s="57"/>
      <c r="R73" s="57"/>
      <c r="S73" s="57"/>
      <c r="T73" s="57"/>
      <c r="U73" s="57"/>
      <c r="V73" s="57"/>
      <c r="W73" s="57"/>
      <c r="X73" s="57"/>
      <c r="Y73" s="57"/>
      <c r="Z73" s="70"/>
      <c r="AA73" s="65">
        <v>289</v>
      </c>
    </row>
    <row r="74" spans="2:27">
      <c r="B74" s="268"/>
      <c r="C74" s="16"/>
      <c r="D74" s="224"/>
      <c r="E74" s="225"/>
      <c r="F74" s="225"/>
      <c r="G74" s="225"/>
      <c r="H74" s="225"/>
      <c r="I74" s="225"/>
      <c r="J74" s="225"/>
      <c r="K74" s="225"/>
      <c r="L74" s="225"/>
      <c r="M74" s="226"/>
      <c r="N74" s="57"/>
      <c r="O74" s="65"/>
      <c r="P74" s="57"/>
      <c r="Q74" s="57"/>
      <c r="R74" s="57"/>
      <c r="S74" s="57"/>
      <c r="T74" s="57"/>
      <c r="U74" s="57"/>
      <c r="V74" s="57"/>
      <c r="W74" s="57"/>
      <c r="X74" s="57"/>
      <c r="Y74" s="57"/>
      <c r="Z74" s="70"/>
      <c r="AA74" s="67"/>
    </row>
    <row r="75" spans="2:27">
      <c r="B75" s="269"/>
      <c r="C75" s="16"/>
      <c r="D75" s="227"/>
      <c r="E75" s="228"/>
      <c r="F75" s="228"/>
      <c r="G75" s="228"/>
      <c r="H75" s="228"/>
      <c r="I75" s="228"/>
      <c r="J75" s="228"/>
      <c r="K75" s="228"/>
      <c r="L75" s="228"/>
      <c r="M75" s="229"/>
      <c r="N75" s="57"/>
      <c r="O75" s="65"/>
      <c r="P75" s="57"/>
      <c r="Q75" s="57"/>
      <c r="R75" s="57"/>
      <c r="S75" s="57"/>
      <c r="T75" s="57"/>
      <c r="U75" s="57"/>
      <c r="V75" s="57"/>
      <c r="W75" s="57"/>
      <c r="X75" s="57"/>
      <c r="Y75" s="57"/>
      <c r="Z75" s="70"/>
      <c r="AA75" s="67"/>
    </row>
    <row r="76" spans="2:27" ht="22.9" customHeight="1">
      <c r="B76" s="270" t="s">
        <v>401</v>
      </c>
      <c r="C76" s="271"/>
      <c r="D76" s="271"/>
      <c r="E76" s="271"/>
      <c r="F76" s="271"/>
      <c r="G76" s="271"/>
      <c r="H76" s="271"/>
      <c r="I76" s="271"/>
      <c r="J76" s="271"/>
      <c r="K76" s="271"/>
      <c r="L76" s="271"/>
      <c r="M76" s="272"/>
      <c r="N76" s="61">
        <f>SUM(N60:N75)</f>
        <v>0</v>
      </c>
      <c r="O76" s="66">
        <f>SUM(O60:O75)</f>
        <v>449</v>
      </c>
      <c r="P76" s="57"/>
      <c r="Q76" s="57"/>
      <c r="R76" s="57"/>
      <c r="S76" s="57"/>
      <c r="T76" s="57"/>
      <c r="U76" s="57"/>
      <c r="V76" s="57"/>
      <c r="W76" s="57"/>
      <c r="X76" s="57"/>
      <c r="Y76" s="57"/>
      <c r="Z76" s="21">
        <f>SUM(Z60:Z75)</f>
        <v>0</v>
      </c>
      <c r="AA76" s="66">
        <f>SUM(AA60:AA75)</f>
        <v>449</v>
      </c>
    </row>
    <row r="77" spans="2:27" ht="22.9"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c r="B78" s="270" t="s">
        <v>336</v>
      </c>
      <c r="C78" s="271"/>
      <c r="D78" s="271"/>
      <c r="E78" s="271"/>
      <c r="F78" s="271"/>
      <c r="G78" s="271"/>
      <c r="H78" s="271"/>
      <c r="I78" s="271"/>
      <c r="J78" s="271"/>
      <c r="K78" s="271"/>
      <c r="L78" s="271"/>
      <c r="M78" s="272"/>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4" t="s">
        <v>310</v>
      </c>
      <c r="C80" s="255"/>
      <c r="D80" s="255"/>
      <c r="E80" s="255"/>
      <c r="F80" s="255"/>
      <c r="G80" s="255"/>
      <c r="H80" s="255"/>
      <c r="I80" s="255"/>
      <c r="J80" s="255"/>
      <c r="K80" s="255"/>
      <c r="L80" s="255"/>
      <c r="M80" s="256"/>
      <c r="N80" s="61">
        <f>N78+N58+N47</f>
        <v>10194.1</v>
      </c>
      <c r="O80" s="66">
        <f>O78+O76+O47+O58</f>
        <v>499.59113400000001</v>
      </c>
      <c r="P80" s="61">
        <f>P78+P58+P47</f>
        <v>197325.26</v>
      </c>
      <c r="Q80" s="66">
        <f>Q78+Q47+Q58</f>
        <v>622.79985899999997</v>
      </c>
      <c r="R80" s="61">
        <f>R78+R58+R47</f>
        <v>187412.36</v>
      </c>
      <c r="S80" s="66">
        <f>S78+S47+S58</f>
        <v>635.39099299999998</v>
      </c>
      <c r="T80" s="61">
        <f>T78+T58+T47</f>
        <v>226814.36000000002</v>
      </c>
      <c r="U80" s="66">
        <f>U78+U47+U58</f>
        <v>821.57699300000002</v>
      </c>
      <c r="V80" s="61">
        <f>V78+V58+V47</f>
        <v>227468.36000000002</v>
      </c>
      <c r="W80" s="66">
        <f>W78+W47+W58</f>
        <v>821.57699300000002</v>
      </c>
      <c r="X80" s="61">
        <f>X78+X58+X47</f>
        <v>221359.36000000002</v>
      </c>
      <c r="Y80" s="66">
        <f>Y78+Y47+Y58</f>
        <v>783.06059300000004</v>
      </c>
      <c r="Z80" s="61">
        <f>Z78+Z58+Z47</f>
        <v>1070573.8</v>
      </c>
      <c r="AA80" s="66">
        <f>AA78+AA76+AA47+AA58</f>
        <v>4183.9965649999995</v>
      </c>
    </row>
    <row r="82" spans="2:25" ht="23.45" customHeight="1">
      <c r="B82" s="254" t="s">
        <v>354</v>
      </c>
      <c r="C82" s="255"/>
      <c r="D82" s="255"/>
      <c r="E82" s="255"/>
      <c r="F82" s="255"/>
      <c r="G82" s="255"/>
      <c r="H82" s="255"/>
      <c r="I82" s="255"/>
      <c r="J82" s="255"/>
      <c r="K82" s="255"/>
      <c r="L82" s="255"/>
      <c r="M82" s="256"/>
      <c r="O82" s="71" t="str">
        <f>IF($AA$80=0,"",IF((O80-O78)/$AA$80&gt;0.083,"True","False"))</f>
        <v>True</v>
      </c>
      <c r="Q82" s="71" t="str">
        <f>IF($AA$80=0,"",IF((Q80-Q78)/$AA$80&gt;0.083,"True","False"))</f>
        <v>True</v>
      </c>
      <c r="S82" s="71" t="str">
        <f>IF($AA$80=0,"",IF((S80-S78)/$AA$80&gt;0.083,"True","False"))</f>
        <v>True</v>
      </c>
      <c r="U82" s="71" t="str">
        <f>IF($AA$80=0,"",IF((U80-U78)/$AA$80&gt;0.083,"True","False"))</f>
        <v>True</v>
      </c>
      <c r="W82" s="71" t="str">
        <f>IF($AA$80=0,"",IF((W80-W78)/$AA$80&gt;0.083,"True","False"))</f>
        <v>True</v>
      </c>
      <c r="Y82" s="71" t="str">
        <f>IF($AA$80=0,"",IF((Y80-Y78)/$AA$80&gt;0.083,"True","False"))</f>
        <v>True</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17" priority="1" operator="containsText" text="TRUE">
      <formula>NOT(ISERROR(SEARCH("TRUE",O82)))</formula>
    </cfRule>
    <cfRule type="containsText" dxfId="16"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472" right="0.70866141732283472" top="0.51181102362204722" bottom="0.55118110236220474" header="0.23622047244094491" footer="0.19685039370078741"/>
  <pageSetup paperSize="3" scale="41"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topLeftCell="A22" zoomScale="80" zoomScaleNormal="80" workbookViewId="0">
      <selection activeCell="H17" sqref="H17"/>
    </sheetView>
  </sheetViews>
  <sheetFormatPr defaultColWidth="9.140625" defaultRowHeight="1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0.140625" style="3" customWidth="1"/>
    <col min="27" max="27" width="19.28515625" style="3" customWidth="1"/>
    <col min="28" max="16384" width="9.140625" style="3"/>
  </cols>
  <sheetData>
    <row r="1" spans="1:27" ht="23.25">
      <c r="A1" s="4" t="s">
        <v>391</v>
      </c>
      <c r="B1" s="4" t="s">
        <v>385</v>
      </c>
    </row>
    <row r="2" spans="1:27" ht="17.45" customHeight="1">
      <c r="A2" s="102"/>
      <c r="B2" s="210"/>
      <c r="C2" s="210"/>
      <c r="D2" s="210"/>
      <c r="E2" s="210"/>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c r="A3" s="102"/>
      <c r="B3" s="211" t="s">
        <v>305</v>
      </c>
      <c r="C3" s="212"/>
      <c r="D3" s="212"/>
      <c r="E3" s="212"/>
      <c r="F3" s="212"/>
      <c r="G3" s="212"/>
      <c r="H3" s="212"/>
      <c r="I3" s="212"/>
      <c r="J3" s="212"/>
      <c r="K3" s="212"/>
      <c r="L3" s="213"/>
      <c r="M3" s="102"/>
      <c r="N3" s="102"/>
      <c r="O3" s="102"/>
      <c r="P3" s="102"/>
      <c r="Q3" s="102"/>
      <c r="R3" s="102"/>
      <c r="S3" s="102"/>
      <c r="T3" s="102"/>
      <c r="U3" s="102"/>
      <c r="V3" s="102"/>
      <c r="W3" s="102"/>
      <c r="X3" s="102"/>
      <c r="Y3" s="102"/>
      <c r="Z3" s="102"/>
      <c r="AA3" s="102"/>
    </row>
    <row r="4" spans="1:27" ht="27.6" customHeight="1">
      <c r="A4" s="102"/>
      <c r="B4" s="106" t="s">
        <v>323</v>
      </c>
      <c r="C4" s="214" t="s">
        <v>384</v>
      </c>
      <c r="D4" s="215"/>
      <c r="E4" s="215"/>
      <c r="F4" s="215"/>
      <c r="G4" s="215"/>
      <c r="H4" s="215"/>
      <c r="I4" s="215"/>
      <c r="J4" s="215"/>
      <c r="K4" s="215"/>
      <c r="L4" s="216"/>
      <c r="M4" s="217"/>
      <c r="N4" s="218"/>
      <c r="O4" s="218"/>
      <c r="P4" s="218"/>
      <c r="Q4" s="218"/>
      <c r="R4" s="218"/>
      <c r="S4" s="218"/>
      <c r="T4" s="218"/>
      <c r="U4" s="218"/>
      <c r="V4" s="218"/>
      <c r="W4" s="102"/>
      <c r="X4" s="102"/>
      <c r="Y4" s="102"/>
      <c r="Z4" s="102"/>
      <c r="AA4" s="102"/>
    </row>
    <row r="5" spans="1:27" ht="43.9" customHeight="1">
      <c r="A5" s="102"/>
      <c r="B5" s="106" t="s">
        <v>324</v>
      </c>
      <c r="C5" s="215" t="s">
        <v>386</v>
      </c>
      <c r="D5" s="215"/>
      <c r="E5" s="215"/>
      <c r="F5" s="215"/>
      <c r="G5" s="215"/>
      <c r="H5" s="215"/>
      <c r="I5" s="215"/>
      <c r="J5" s="215"/>
      <c r="K5" s="215"/>
      <c r="L5" s="216"/>
      <c r="M5" s="217"/>
      <c r="N5" s="218"/>
      <c r="O5" s="218"/>
      <c r="P5" s="218"/>
      <c r="Q5" s="218"/>
      <c r="R5" s="218"/>
      <c r="S5" s="218"/>
      <c r="T5" s="218"/>
      <c r="U5" s="218"/>
      <c r="V5" s="218"/>
      <c r="W5" s="102"/>
      <c r="X5" s="102"/>
      <c r="Y5" s="102"/>
      <c r="Z5" s="102"/>
      <c r="AA5" s="102"/>
    </row>
    <row r="6" spans="1:27" ht="55.9" customHeight="1">
      <c r="A6" s="102"/>
      <c r="B6" s="107" t="s">
        <v>325</v>
      </c>
      <c r="C6" s="230" t="s">
        <v>387</v>
      </c>
      <c r="D6" s="231"/>
      <c r="E6" s="231"/>
      <c r="F6" s="231"/>
      <c r="G6" s="231"/>
      <c r="H6" s="231"/>
      <c r="I6" s="231"/>
      <c r="J6" s="231"/>
      <c r="K6" s="231"/>
      <c r="L6" s="232"/>
      <c r="M6" s="233"/>
      <c r="N6" s="234"/>
      <c r="O6" s="234"/>
      <c r="P6" s="234"/>
      <c r="Q6" s="234"/>
      <c r="R6" s="234"/>
      <c r="S6" s="234"/>
      <c r="T6" s="234"/>
      <c r="U6" s="234"/>
      <c r="V6" s="234"/>
      <c r="W6" s="102"/>
      <c r="X6" s="102"/>
      <c r="Y6" s="102"/>
      <c r="Z6" s="102"/>
      <c r="AA6" s="102"/>
    </row>
    <row r="7" spans="1:27" ht="41.45" customHeight="1">
      <c r="A7" s="102"/>
      <c r="B7" s="107" t="s">
        <v>337</v>
      </c>
      <c r="C7" s="235" t="s">
        <v>504</v>
      </c>
      <c r="D7" s="236"/>
      <c r="E7" s="236"/>
      <c r="F7" s="236"/>
      <c r="G7" s="236"/>
      <c r="H7" s="236"/>
      <c r="I7" s="236"/>
      <c r="J7" s="236"/>
      <c r="K7" s="236"/>
      <c r="L7" s="237"/>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442</v>
      </c>
      <c r="C9" s="79" t="str">
        <f>IF('A. General Information'!E13="","",'A. General Information'!E13)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c r="A11" s="102"/>
      <c r="B11" s="238" t="s">
        <v>306</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row>
    <row r="12" spans="1:27" ht="34.15" customHeight="1">
      <c r="A12" s="102"/>
      <c r="B12" s="240" t="s">
        <v>10</v>
      </c>
      <c r="C12" s="243" t="s">
        <v>495</v>
      </c>
      <c r="D12" s="243" t="s">
        <v>496</v>
      </c>
      <c r="E12" s="243" t="s">
        <v>497</v>
      </c>
      <c r="F12" s="243" t="s">
        <v>451</v>
      </c>
      <c r="G12" s="240" t="s">
        <v>356</v>
      </c>
      <c r="H12" s="246"/>
      <c r="I12" s="246"/>
      <c r="J12" s="246"/>
      <c r="K12" s="246"/>
      <c r="L12" s="246"/>
      <c r="M12" s="247"/>
      <c r="N12" s="250" t="s">
        <v>388</v>
      </c>
      <c r="O12" s="251"/>
      <c r="P12" s="251"/>
      <c r="Q12" s="251"/>
      <c r="R12" s="251"/>
      <c r="S12" s="251"/>
      <c r="T12" s="251"/>
      <c r="U12" s="251"/>
      <c r="V12" s="251"/>
      <c r="W12" s="251"/>
      <c r="X12" s="251"/>
      <c r="Y12" s="251"/>
      <c r="Z12" s="251"/>
      <c r="AA12" s="251"/>
    </row>
    <row r="13" spans="1:27" ht="67.900000000000006" customHeight="1">
      <c r="A13" s="102"/>
      <c r="B13" s="241"/>
      <c r="C13" s="244"/>
      <c r="D13" s="244"/>
      <c r="E13" s="244"/>
      <c r="F13" s="244"/>
      <c r="G13" s="242"/>
      <c r="H13" s="248"/>
      <c r="I13" s="248"/>
      <c r="J13" s="248"/>
      <c r="K13" s="248"/>
      <c r="L13" s="248"/>
      <c r="M13" s="249"/>
      <c r="N13" s="206">
        <v>2015</v>
      </c>
      <c r="O13" s="207"/>
      <c r="P13" s="252">
        <v>2016</v>
      </c>
      <c r="Q13" s="252"/>
      <c r="R13" s="206">
        <v>2017</v>
      </c>
      <c r="S13" s="207"/>
      <c r="T13" s="206">
        <v>2018</v>
      </c>
      <c r="U13" s="207"/>
      <c r="V13" s="206">
        <v>2019</v>
      </c>
      <c r="W13" s="207"/>
      <c r="X13" s="206">
        <v>2020</v>
      </c>
      <c r="Y13" s="207"/>
      <c r="Z13" s="257" t="s">
        <v>19</v>
      </c>
      <c r="AA13" s="258"/>
    </row>
    <row r="14" spans="1:27" ht="42" customHeight="1">
      <c r="A14" s="102"/>
      <c r="B14" s="241"/>
      <c r="C14" s="244"/>
      <c r="D14" s="244"/>
      <c r="E14" s="244"/>
      <c r="F14" s="244"/>
      <c r="G14" s="273" t="s">
        <v>12</v>
      </c>
      <c r="H14" s="275" t="s">
        <v>13</v>
      </c>
      <c r="I14" s="273" t="s">
        <v>14</v>
      </c>
      <c r="J14" s="219" t="s">
        <v>353</v>
      </c>
      <c r="K14" s="219" t="s">
        <v>16</v>
      </c>
      <c r="L14" s="219" t="s">
        <v>351</v>
      </c>
      <c r="M14" s="219" t="s">
        <v>17</v>
      </c>
      <c r="N14" s="208"/>
      <c r="O14" s="209"/>
      <c r="P14" s="253"/>
      <c r="Q14" s="253"/>
      <c r="R14" s="208"/>
      <c r="S14" s="209"/>
      <c r="T14" s="208"/>
      <c r="U14" s="209"/>
      <c r="V14" s="208"/>
      <c r="W14" s="209"/>
      <c r="X14" s="208"/>
      <c r="Y14" s="209"/>
      <c r="Z14" s="259"/>
      <c r="AA14" s="260"/>
    </row>
    <row r="15" spans="1:27" ht="78" customHeight="1">
      <c r="A15" s="102"/>
      <c r="B15" s="242"/>
      <c r="C15" s="245"/>
      <c r="D15" s="245"/>
      <c r="E15" s="245"/>
      <c r="F15" s="245"/>
      <c r="G15" s="274"/>
      <c r="H15" s="276"/>
      <c r="I15" s="274"/>
      <c r="J15" s="220"/>
      <c r="K15" s="220"/>
      <c r="L15" s="220"/>
      <c r="M15" s="220"/>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64"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65"/>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5"/>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5"/>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5"/>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5"/>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5"/>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5"/>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5"/>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5"/>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5"/>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5"/>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5"/>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5"/>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5"/>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5"/>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5"/>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5"/>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5"/>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5"/>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5"/>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5"/>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5"/>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5"/>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5"/>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5"/>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5"/>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5"/>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5"/>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5"/>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66"/>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4"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5"/>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5"/>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5"/>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5"/>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5"/>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5"/>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5"/>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66"/>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c r="B58" s="261" t="s">
        <v>309</v>
      </c>
      <c r="C58" s="262"/>
      <c r="D58" s="262"/>
      <c r="E58" s="262"/>
      <c r="F58" s="262"/>
      <c r="G58" s="262"/>
      <c r="H58" s="262"/>
      <c r="I58" s="262"/>
      <c r="J58" s="262"/>
      <c r="K58" s="262"/>
      <c r="L58" s="262"/>
      <c r="M58" s="263"/>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67" t="s">
        <v>400</v>
      </c>
      <c r="C60" s="16"/>
      <c r="D60" s="221"/>
      <c r="E60" s="222"/>
      <c r="F60" s="222"/>
      <c r="G60" s="222"/>
      <c r="H60" s="222"/>
      <c r="I60" s="222"/>
      <c r="J60" s="222"/>
      <c r="K60" s="222"/>
      <c r="L60" s="222"/>
      <c r="M60" s="223"/>
      <c r="N60" s="57"/>
      <c r="O60" s="65"/>
      <c r="P60" s="57"/>
      <c r="Q60" s="57"/>
      <c r="R60" s="57"/>
      <c r="S60" s="57"/>
      <c r="T60" s="57"/>
      <c r="U60" s="57"/>
      <c r="V60" s="57"/>
      <c r="W60" s="57"/>
      <c r="X60" s="57"/>
      <c r="Y60" s="57"/>
      <c r="Z60" s="70"/>
      <c r="AA60" s="67"/>
    </row>
    <row r="61" spans="2:27">
      <c r="B61" s="268"/>
      <c r="C61" s="16"/>
      <c r="D61" s="224"/>
      <c r="E61" s="225"/>
      <c r="F61" s="225"/>
      <c r="G61" s="225"/>
      <c r="H61" s="225"/>
      <c r="I61" s="225"/>
      <c r="J61" s="225"/>
      <c r="K61" s="225"/>
      <c r="L61" s="225"/>
      <c r="M61" s="226"/>
      <c r="N61" s="57"/>
      <c r="O61" s="65"/>
      <c r="P61" s="57"/>
      <c r="Q61" s="57"/>
      <c r="R61" s="57"/>
      <c r="S61" s="57"/>
      <c r="T61" s="57"/>
      <c r="U61" s="57"/>
      <c r="V61" s="57"/>
      <c r="W61" s="57"/>
      <c r="X61" s="57"/>
      <c r="Y61" s="57"/>
      <c r="Z61" s="70"/>
      <c r="AA61" s="67"/>
    </row>
    <row r="62" spans="2:27">
      <c r="B62" s="268"/>
      <c r="C62" s="16"/>
      <c r="D62" s="224"/>
      <c r="E62" s="225"/>
      <c r="F62" s="225"/>
      <c r="G62" s="225"/>
      <c r="H62" s="225"/>
      <c r="I62" s="225"/>
      <c r="J62" s="225"/>
      <c r="K62" s="225"/>
      <c r="L62" s="225"/>
      <c r="M62" s="226"/>
      <c r="N62" s="57"/>
      <c r="O62" s="65"/>
      <c r="P62" s="57"/>
      <c r="Q62" s="57"/>
      <c r="R62" s="57"/>
      <c r="S62" s="57"/>
      <c r="T62" s="57"/>
      <c r="U62" s="57"/>
      <c r="V62" s="57"/>
      <c r="W62" s="57"/>
      <c r="X62" s="57"/>
      <c r="Y62" s="57"/>
      <c r="Z62" s="70"/>
      <c r="AA62" s="67"/>
    </row>
    <row r="63" spans="2:27">
      <c r="B63" s="268"/>
      <c r="C63" s="16"/>
      <c r="D63" s="224"/>
      <c r="E63" s="225"/>
      <c r="F63" s="225"/>
      <c r="G63" s="225"/>
      <c r="H63" s="225"/>
      <c r="I63" s="225"/>
      <c r="J63" s="225"/>
      <c r="K63" s="225"/>
      <c r="L63" s="225"/>
      <c r="M63" s="226"/>
      <c r="N63" s="57"/>
      <c r="O63" s="65"/>
      <c r="P63" s="57"/>
      <c r="Q63" s="57"/>
      <c r="R63" s="57"/>
      <c r="S63" s="57"/>
      <c r="T63" s="57"/>
      <c r="U63" s="57"/>
      <c r="V63" s="57"/>
      <c r="W63" s="57"/>
      <c r="X63" s="57"/>
      <c r="Y63" s="57"/>
      <c r="Z63" s="70"/>
      <c r="AA63" s="67"/>
    </row>
    <row r="64" spans="2:27">
      <c r="B64" s="268"/>
      <c r="C64" s="16"/>
      <c r="D64" s="224"/>
      <c r="E64" s="225"/>
      <c r="F64" s="225"/>
      <c r="G64" s="225"/>
      <c r="H64" s="225"/>
      <c r="I64" s="225"/>
      <c r="J64" s="225"/>
      <c r="K64" s="225"/>
      <c r="L64" s="225"/>
      <c r="M64" s="226"/>
      <c r="N64" s="57"/>
      <c r="O64" s="65"/>
      <c r="P64" s="57"/>
      <c r="Q64" s="57"/>
      <c r="R64" s="57"/>
      <c r="S64" s="57"/>
      <c r="T64" s="57"/>
      <c r="U64" s="57"/>
      <c r="V64" s="57"/>
      <c r="W64" s="57"/>
      <c r="X64" s="57"/>
      <c r="Y64" s="57"/>
      <c r="Z64" s="70"/>
      <c r="AA64" s="67"/>
    </row>
    <row r="65" spans="2:27">
      <c r="B65" s="268"/>
      <c r="C65" s="16"/>
      <c r="D65" s="224"/>
      <c r="E65" s="225"/>
      <c r="F65" s="225"/>
      <c r="G65" s="225"/>
      <c r="H65" s="225"/>
      <c r="I65" s="225"/>
      <c r="J65" s="225"/>
      <c r="K65" s="225"/>
      <c r="L65" s="225"/>
      <c r="M65" s="226"/>
      <c r="N65" s="57"/>
      <c r="O65" s="65"/>
      <c r="P65" s="57"/>
      <c r="Q65" s="57"/>
      <c r="R65" s="57"/>
      <c r="S65" s="57"/>
      <c r="T65" s="57"/>
      <c r="U65" s="57"/>
      <c r="V65" s="57"/>
      <c r="W65" s="57"/>
      <c r="X65" s="57"/>
      <c r="Y65" s="57"/>
      <c r="Z65" s="70"/>
      <c r="AA65" s="67"/>
    </row>
    <row r="66" spans="2:27">
      <c r="B66" s="268"/>
      <c r="C66" s="16"/>
      <c r="D66" s="224"/>
      <c r="E66" s="225"/>
      <c r="F66" s="225"/>
      <c r="G66" s="225"/>
      <c r="H66" s="225"/>
      <c r="I66" s="225"/>
      <c r="J66" s="225"/>
      <c r="K66" s="225"/>
      <c r="L66" s="225"/>
      <c r="M66" s="226"/>
      <c r="N66" s="57"/>
      <c r="O66" s="65"/>
      <c r="P66" s="57"/>
      <c r="Q66" s="57"/>
      <c r="R66" s="57"/>
      <c r="S66" s="57"/>
      <c r="T66" s="57"/>
      <c r="U66" s="57"/>
      <c r="V66" s="57"/>
      <c r="W66" s="57"/>
      <c r="X66" s="57"/>
      <c r="Y66" s="57"/>
      <c r="Z66" s="70"/>
      <c r="AA66" s="67"/>
    </row>
    <row r="67" spans="2:27">
      <c r="B67" s="268"/>
      <c r="C67" s="16"/>
      <c r="D67" s="224"/>
      <c r="E67" s="225"/>
      <c r="F67" s="225"/>
      <c r="G67" s="225"/>
      <c r="H67" s="225"/>
      <c r="I67" s="225"/>
      <c r="J67" s="225"/>
      <c r="K67" s="225"/>
      <c r="L67" s="225"/>
      <c r="M67" s="226"/>
      <c r="N67" s="57"/>
      <c r="O67" s="65"/>
      <c r="P67" s="57"/>
      <c r="Q67" s="57"/>
      <c r="R67" s="57"/>
      <c r="S67" s="57"/>
      <c r="T67" s="57"/>
      <c r="U67" s="57"/>
      <c r="V67" s="57"/>
      <c r="W67" s="57"/>
      <c r="X67" s="57"/>
      <c r="Y67" s="57"/>
      <c r="Z67" s="70"/>
      <c r="AA67" s="67"/>
    </row>
    <row r="68" spans="2:27">
      <c r="B68" s="268"/>
      <c r="C68" s="16"/>
      <c r="D68" s="224"/>
      <c r="E68" s="225"/>
      <c r="F68" s="225"/>
      <c r="G68" s="225"/>
      <c r="H68" s="225"/>
      <c r="I68" s="225"/>
      <c r="J68" s="225"/>
      <c r="K68" s="225"/>
      <c r="L68" s="225"/>
      <c r="M68" s="226"/>
      <c r="N68" s="57"/>
      <c r="O68" s="65"/>
      <c r="P68" s="57"/>
      <c r="Q68" s="57"/>
      <c r="R68" s="57"/>
      <c r="S68" s="57"/>
      <c r="T68" s="57"/>
      <c r="U68" s="57"/>
      <c r="V68" s="57"/>
      <c r="W68" s="57"/>
      <c r="X68" s="57"/>
      <c r="Y68" s="57"/>
      <c r="Z68" s="70"/>
      <c r="AA68" s="67"/>
    </row>
    <row r="69" spans="2:27">
      <c r="B69" s="268"/>
      <c r="C69" s="16"/>
      <c r="D69" s="224"/>
      <c r="E69" s="225"/>
      <c r="F69" s="225"/>
      <c r="G69" s="225"/>
      <c r="H69" s="225"/>
      <c r="I69" s="225"/>
      <c r="J69" s="225"/>
      <c r="K69" s="225"/>
      <c r="L69" s="225"/>
      <c r="M69" s="226"/>
      <c r="N69" s="57"/>
      <c r="O69" s="65"/>
      <c r="P69" s="57"/>
      <c r="Q69" s="57"/>
      <c r="R69" s="57"/>
      <c r="S69" s="57"/>
      <c r="T69" s="57"/>
      <c r="U69" s="57"/>
      <c r="V69" s="57"/>
      <c r="W69" s="57"/>
      <c r="X69" s="57"/>
      <c r="Y69" s="57"/>
      <c r="Z69" s="70"/>
      <c r="AA69" s="67"/>
    </row>
    <row r="70" spans="2:27">
      <c r="B70" s="268"/>
      <c r="C70" s="16"/>
      <c r="D70" s="224"/>
      <c r="E70" s="225"/>
      <c r="F70" s="225"/>
      <c r="G70" s="225"/>
      <c r="H70" s="225"/>
      <c r="I70" s="225"/>
      <c r="J70" s="225"/>
      <c r="K70" s="225"/>
      <c r="L70" s="225"/>
      <c r="M70" s="226"/>
      <c r="N70" s="57"/>
      <c r="O70" s="65"/>
      <c r="P70" s="57"/>
      <c r="Q70" s="57"/>
      <c r="R70" s="57"/>
      <c r="S70" s="57"/>
      <c r="T70" s="57"/>
      <c r="U70" s="57"/>
      <c r="V70" s="57"/>
      <c r="W70" s="57"/>
      <c r="X70" s="57"/>
      <c r="Y70" s="57"/>
      <c r="Z70" s="70"/>
      <c r="AA70" s="67"/>
    </row>
    <row r="71" spans="2:27">
      <c r="B71" s="268"/>
      <c r="C71" s="16"/>
      <c r="D71" s="224"/>
      <c r="E71" s="225"/>
      <c r="F71" s="225"/>
      <c r="G71" s="225"/>
      <c r="H71" s="225"/>
      <c r="I71" s="225"/>
      <c r="J71" s="225"/>
      <c r="K71" s="225"/>
      <c r="L71" s="225"/>
      <c r="M71" s="226"/>
      <c r="N71" s="57"/>
      <c r="O71" s="65"/>
      <c r="P71" s="57"/>
      <c r="Q71" s="57"/>
      <c r="R71" s="57"/>
      <c r="S71" s="57"/>
      <c r="T71" s="57"/>
      <c r="U71" s="57"/>
      <c r="V71" s="57"/>
      <c r="W71" s="57"/>
      <c r="X71" s="57"/>
      <c r="Y71" s="57"/>
      <c r="Z71" s="70"/>
      <c r="AA71" s="67"/>
    </row>
    <row r="72" spans="2:27">
      <c r="B72" s="268"/>
      <c r="C72" s="16"/>
      <c r="D72" s="224"/>
      <c r="E72" s="225"/>
      <c r="F72" s="225"/>
      <c r="G72" s="225"/>
      <c r="H72" s="225"/>
      <c r="I72" s="225"/>
      <c r="J72" s="225"/>
      <c r="K72" s="225"/>
      <c r="L72" s="225"/>
      <c r="M72" s="226"/>
      <c r="N72" s="57"/>
      <c r="O72" s="65"/>
      <c r="P72" s="57"/>
      <c r="Q72" s="57"/>
      <c r="R72" s="57"/>
      <c r="S72" s="57"/>
      <c r="T72" s="57"/>
      <c r="U72" s="57"/>
      <c r="V72" s="57"/>
      <c r="W72" s="57"/>
      <c r="X72" s="57"/>
      <c r="Y72" s="57"/>
      <c r="Z72" s="70"/>
      <c r="AA72" s="67"/>
    </row>
    <row r="73" spans="2:27">
      <c r="B73" s="268"/>
      <c r="C73" s="16"/>
      <c r="D73" s="224"/>
      <c r="E73" s="225"/>
      <c r="F73" s="225"/>
      <c r="G73" s="225"/>
      <c r="H73" s="225"/>
      <c r="I73" s="225"/>
      <c r="J73" s="225"/>
      <c r="K73" s="225"/>
      <c r="L73" s="225"/>
      <c r="M73" s="226"/>
      <c r="N73" s="57"/>
      <c r="O73" s="65"/>
      <c r="P73" s="57"/>
      <c r="Q73" s="57"/>
      <c r="R73" s="57"/>
      <c r="S73" s="57"/>
      <c r="T73" s="57"/>
      <c r="U73" s="57"/>
      <c r="V73" s="57"/>
      <c r="W73" s="57"/>
      <c r="X73" s="57"/>
      <c r="Y73" s="57"/>
      <c r="Z73" s="70"/>
      <c r="AA73" s="67"/>
    </row>
    <row r="74" spans="2:27">
      <c r="B74" s="268"/>
      <c r="C74" s="16"/>
      <c r="D74" s="224"/>
      <c r="E74" s="225"/>
      <c r="F74" s="225"/>
      <c r="G74" s="225"/>
      <c r="H74" s="225"/>
      <c r="I74" s="225"/>
      <c r="J74" s="225"/>
      <c r="K74" s="225"/>
      <c r="L74" s="225"/>
      <c r="M74" s="226"/>
      <c r="N74" s="57"/>
      <c r="O74" s="65"/>
      <c r="P74" s="57"/>
      <c r="Q74" s="57"/>
      <c r="R74" s="57"/>
      <c r="S74" s="57"/>
      <c r="T74" s="57"/>
      <c r="U74" s="57"/>
      <c r="V74" s="57"/>
      <c r="W74" s="57"/>
      <c r="X74" s="57"/>
      <c r="Y74" s="57"/>
      <c r="Z74" s="70"/>
      <c r="AA74" s="67"/>
    </row>
    <row r="75" spans="2:27">
      <c r="B75" s="269"/>
      <c r="C75" s="16"/>
      <c r="D75" s="227"/>
      <c r="E75" s="228"/>
      <c r="F75" s="228"/>
      <c r="G75" s="228"/>
      <c r="H75" s="228"/>
      <c r="I75" s="228"/>
      <c r="J75" s="228"/>
      <c r="K75" s="228"/>
      <c r="L75" s="228"/>
      <c r="M75" s="229"/>
      <c r="N75" s="57"/>
      <c r="O75" s="65"/>
      <c r="P75" s="57"/>
      <c r="Q75" s="57"/>
      <c r="R75" s="57"/>
      <c r="S75" s="57"/>
      <c r="T75" s="57"/>
      <c r="U75" s="57"/>
      <c r="V75" s="57"/>
      <c r="W75" s="57"/>
      <c r="X75" s="57"/>
      <c r="Y75" s="57"/>
      <c r="Z75" s="70"/>
      <c r="AA75" s="67"/>
    </row>
    <row r="76" spans="2:27" ht="22.9" customHeight="1">
      <c r="B76" s="270" t="s">
        <v>401</v>
      </c>
      <c r="C76" s="271"/>
      <c r="D76" s="271"/>
      <c r="E76" s="271"/>
      <c r="F76" s="271"/>
      <c r="G76" s="271"/>
      <c r="H76" s="271"/>
      <c r="I76" s="271"/>
      <c r="J76" s="271"/>
      <c r="K76" s="271"/>
      <c r="L76" s="271"/>
      <c r="M76" s="272"/>
      <c r="N76" s="61">
        <f>SUM(N60:N75)</f>
        <v>0</v>
      </c>
      <c r="O76" s="66">
        <f>SUM(O60:O75)</f>
        <v>0</v>
      </c>
      <c r="P76" s="57"/>
      <c r="Q76" s="57"/>
      <c r="R76" s="57"/>
      <c r="S76" s="57"/>
      <c r="T76" s="57"/>
      <c r="U76" s="57"/>
      <c r="V76" s="57"/>
      <c r="W76" s="57"/>
      <c r="X76" s="57"/>
      <c r="Y76" s="57"/>
      <c r="Z76" s="21">
        <f>SUM(Z60:Z75)</f>
        <v>0</v>
      </c>
      <c r="AA76" s="66">
        <f>SUM(AA60:AA75)</f>
        <v>0</v>
      </c>
    </row>
    <row r="77" spans="2:27" ht="22.9"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c r="B78" s="270" t="s">
        <v>336</v>
      </c>
      <c r="C78" s="271"/>
      <c r="D78" s="271"/>
      <c r="E78" s="271"/>
      <c r="F78" s="271"/>
      <c r="G78" s="271"/>
      <c r="H78" s="271"/>
      <c r="I78" s="271"/>
      <c r="J78" s="271"/>
      <c r="K78" s="271"/>
      <c r="L78" s="271"/>
      <c r="M78" s="272"/>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4" t="s">
        <v>310</v>
      </c>
      <c r="C80" s="255"/>
      <c r="D80" s="255"/>
      <c r="E80" s="255"/>
      <c r="F80" s="255"/>
      <c r="G80" s="255"/>
      <c r="H80" s="255"/>
      <c r="I80" s="255"/>
      <c r="J80" s="255"/>
      <c r="K80" s="255"/>
      <c r="L80" s="255"/>
      <c r="M80" s="256"/>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54" t="s">
        <v>354</v>
      </c>
      <c r="C82" s="255"/>
      <c r="D82" s="255"/>
      <c r="E82" s="255"/>
      <c r="F82" s="255"/>
      <c r="G82" s="255"/>
      <c r="H82" s="255"/>
      <c r="I82" s="255"/>
      <c r="J82" s="255"/>
      <c r="K82" s="255"/>
      <c r="L82" s="255"/>
      <c r="M82" s="256"/>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15" priority="1" operator="containsText" text="TRUE">
      <formula>NOT(ISERROR(SEARCH("TRUE",O82)))</formula>
    </cfRule>
    <cfRule type="containsText" dxfId="14"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H17" sqref="H17"/>
    </sheetView>
  </sheetViews>
  <sheetFormatPr defaultColWidth="9.140625" defaultRowHeight="1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1.28515625" style="3" customWidth="1"/>
    <col min="27" max="27" width="19.28515625" style="3" customWidth="1"/>
    <col min="28" max="16384" width="9.140625" style="3"/>
  </cols>
  <sheetData>
    <row r="1" spans="1:27" ht="23.25">
      <c r="A1" s="4" t="s">
        <v>391</v>
      </c>
      <c r="B1" s="4" t="s">
        <v>385</v>
      </c>
    </row>
    <row r="2" spans="1:27" ht="17.45" customHeight="1">
      <c r="A2" s="102"/>
      <c r="B2" s="210"/>
      <c r="C2" s="210"/>
      <c r="D2" s="210"/>
      <c r="E2" s="210"/>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c r="A3" s="102"/>
      <c r="B3" s="211" t="s">
        <v>305</v>
      </c>
      <c r="C3" s="212"/>
      <c r="D3" s="212"/>
      <c r="E3" s="212"/>
      <c r="F3" s="212"/>
      <c r="G3" s="212"/>
      <c r="H3" s="212"/>
      <c r="I3" s="212"/>
      <c r="J3" s="212"/>
      <c r="K3" s="212"/>
      <c r="L3" s="213"/>
      <c r="M3" s="102"/>
      <c r="N3" s="102"/>
      <c r="O3" s="102"/>
      <c r="P3" s="102"/>
      <c r="Q3" s="102"/>
      <c r="R3" s="102"/>
      <c r="S3" s="102"/>
      <c r="T3" s="102"/>
      <c r="U3" s="102"/>
      <c r="V3" s="102"/>
      <c r="W3" s="102"/>
      <c r="X3" s="102"/>
      <c r="Y3" s="102"/>
      <c r="Z3" s="102"/>
      <c r="AA3" s="102"/>
    </row>
    <row r="4" spans="1:27" ht="27.6" customHeight="1">
      <c r="A4" s="102"/>
      <c r="B4" s="106" t="s">
        <v>323</v>
      </c>
      <c r="C4" s="214" t="s">
        <v>384</v>
      </c>
      <c r="D4" s="215"/>
      <c r="E4" s="215"/>
      <c r="F4" s="215"/>
      <c r="G4" s="215"/>
      <c r="H4" s="215"/>
      <c r="I4" s="215"/>
      <c r="J4" s="215"/>
      <c r="K4" s="215"/>
      <c r="L4" s="216"/>
      <c r="M4" s="217"/>
      <c r="N4" s="218"/>
      <c r="O4" s="218"/>
      <c r="P4" s="218"/>
      <c r="Q4" s="218"/>
      <c r="R4" s="218"/>
      <c r="S4" s="218"/>
      <c r="T4" s="218"/>
      <c r="U4" s="218"/>
      <c r="V4" s="218"/>
      <c r="W4" s="102"/>
      <c r="X4" s="102"/>
      <c r="Y4" s="102"/>
      <c r="Z4" s="102"/>
      <c r="AA4" s="102"/>
    </row>
    <row r="5" spans="1:27" ht="43.9" customHeight="1">
      <c r="A5" s="102"/>
      <c r="B5" s="106" t="s">
        <v>324</v>
      </c>
      <c r="C5" s="215" t="s">
        <v>386</v>
      </c>
      <c r="D5" s="215"/>
      <c r="E5" s="215"/>
      <c r="F5" s="215"/>
      <c r="G5" s="215"/>
      <c r="H5" s="215"/>
      <c r="I5" s="215"/>
      <c r="J5" s="215"/>
      <c r="K5" s="215"/>
      <c r="L5" s="216"/>
      <c r="M5" s="217"/>
      <c r="N5" s="218"/>
      <c r="O5" s="218"/>
      <c r="P5" s="218"/>
      <c r="Q5" s="218"/>
      <c r="R5" s="218"/>
      <c r="S5" s="218"/>
      <c r="T5" s="218"/>
      <c r="U5" s="218"/>
      <c r="V5" s="218"/>
      <c r="W5" s="102"/>
      <c r="X5" s="102"/>
      <c r="Y5" s="102"/>
      <c r="Z5" s="102"/>
      <c r="AA5" s="102"/>
    </row>
    <row r="6" spans="1:27" ht="55.9" customHeight="1">
      <c r="A6" s="102"/>
      <c r="B6" s="107" t="s">
        <v>325</v>
      </c>
      <c r="C6" s="230" t="s">
        <v>387</v>
      </c>
      <c r="D6" s="231"/>
      <c r="E6" s="231"/>
      <c r="F6" s="231"/>
      <c r="G6" s="231"/>
      <c r="H6" s="231"/>
      <c r="I6" s="231"/>
      <c r="J6" s="231"/>
      <c r="K6" s="231"/>
      <c r="L6" s="232"/>
      <c r="M6" s="233"/>
      <c r="N6" s="234"/>
      <c r="O6" s="234"/>
      <c r="P6" s="234"/>
      <c r="Q6" s="234"/>
      <c r="R6" s="234"/>
      <c r="S6" s="234"/>
      <c r="T6" s="234"/>
      <c r="U6" s="234"/>
      <c r="V6" s="234"/>
      <c r="W6" s="102"/>
      <c r="X6" s="102"/>
      <c r="Y6" s="102"/>
      <c r="Z6" s="102"/>
      <c r="AA6" s="102"/>
    </row>
    <row r="7" spans="1:27" ht="41.45" customHeight="1">
      <c r="A7" s="102"/>
      <c r="B7" s="107" t="s">
        <v>337</v>
      </c>
      <c r="C7" s="235" t="s">
        <v>504</v>
      </c>
      <c r="D7" s="236"/>
      <c r="E7" s="236"/>
      <c r="F7" s="236"/>
      <c r="G7" s="236"/>
      <c r="H7" s="236"/>
      <c r="I7" s="236"/>
      <c r="J7" s="236"/>
      <c r="K7" s="236"/>
      <c r="L7" s="237"/>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440</v>
      </c>
      <c r="C9" s="79" t="str">
        <f>IF('A. General Information'!F13="","",'A. General Information'!F13)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c r="A11" s="102"/>
      <c r="B11" s="238" t="s">
        <v>306</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row>
    <row r="12" spans="1:27" ht="34.15" customHeight="1">
      <c r="A12" s="102"/>
      <c r="B12" s="240" t="s">
        <v>10</v>
      </c>
      <c r="C12" s="243" t="s">
        <v>495</v>
      </c>
      <c r="D12" s="243" t="s">
        <v>496</v>
      </c>
      <c r="E12" s="243" t="s">
        <v>497</v>
      </c>
      <c r="F12" s="243" t="s">
        <v>451</v>
      </c>
      <c r="G12" s="240" t="s">
        <v>356</v>
      </c>
      <c r="H12" s="246"/>
      <c r="I12" s="246"/>
      <c r="J12" s="246"/>
      <c r="K12" s="246"/>
      <c r="L12" s="246"/>
      <c r="M12" s="247"/>
      <c r="N12" s="250" t="s">
        <v>388</v>
      </c>
      <c r="O12" s="251"/>
      <c r="P12" s="251"/>
      <c r="Q12" s="251"/>
      <c r="R12" s="251"/>
      <c r="S12" s="251"/>
      <c r="T12" s="251"/>
      <c r="U12" s="251"/>
      <c r="V12" s="251"/>
      <c r="W12" s="251"/>
      <c r="X12" s="251"/>
      <c r="Y12" s="251"/>
      <c r="Z12" s="251"/>
      <c r="AA12" s="251"/>
    </row>
    <row r="13" spans="1:27" ht="67.900000000000006" customHeight="1">
      <c r="A13" s="102"/>
      <c r="B13" s="241"/>
      <c r="C13" s="244"/>
      <c r="D13" s="244"/>
      <c r="E13" s="244"/>
      <c r="F13" s="244"/>
      <c r="G13" s="242"/>
      <c r="H13" s="248"/>
      <c r="I13" s="248"/>
      <c r="J13" s="248"/>
      <c r="K13" s="248"/>
      <c r="L13" s="248"/>
      <c r="M13" s="249"/>
      <c r="N13" s="206">
        <v>2015</v>
      </c>
      <c r="O13" s="207"/>
      <c r="P13" s="252">
        <v>2016</v>
      </c>
      <c r="Q13" s="252"/>
      <c r="R13" s="206">
        <v>2017</v>
      </c>
      <c r="S13" s="207"/>
      <c r="T13" s="206">
        <v>2018</v>
      </c>
      <c r="U13" s="207"/>
      <c r="V13" s="206">
        <v>2019</v>
      </c>
      <c r="W13" s="207"/>
      <c r="X13" s="206">
        <v>2020</v>
      </c>
      <c r="Y13" s="207"/>
      <c r="Z13" s="257" t="s">
        <v>19</v>
      </c>
      <c r="AA13" s="258"/>
    </row>
    <row r="14" spans="1:27" ht="42" customHeight="1">
      <c r="A14" s="102"/>
      <c r="B14" s="241"/>
      <c r="C14" s="244"/>
      <c r="D14" s="244"/>
      <c r="E14" s="244"/>
      <c r="F14" s="244"/>
      <c r="G14" s="273" t="s">
        <v>12</v>
      </c>
      <c r="H14" s="275" t="s">
        <v>13</v>
      </c>
      <c r="I14" s="273" t="s">
        <v>14</v>
      </c>
      <c r="J14" s="219" t="s">
        <v>353</v>
      </c>
      <c r="K14" s="219" t="s">
        <v>16</v>
      </c>
      <c r="L14" s="219" t="s">
        <v>351</v>
      </c>
      <c r="M14" s="219" t="s">
        <v>17</v>
      </c>
      <c r="N14" s="208"/>
      <c r="O14" s="209"/>
      <c r="P14" s="253"/>
      <c r="Q14" s="253"/>
      <c r="R14" s="208"/>
      <c r="S14" s="209"/>
      <c r="T14" s="208"/>
      <c r="U14" s="209"/>
      <c r="V14" s="208"/>
      <c r="W14" s="209"/>
      <c r="X14" s="208"/>
      <c r="Y14" s="209"/>
      <c r="Z14" s="259"/>
      <c r="AA14" s="260"/>
    </row>
    <row r="15" spans="1:27" ht="78" customHeight="1">
      <c r="A15" s="102"/>
      <c r="B15" s="242"/>
      <c r="C15" s="245"/>
      <c r="D15" s="245"/>
      <c r="E15" s="245"/>
      <c r="F15" s="245"/>
      <c r="G15" s="274"/>
      <c r="H15" s="276"/>
      <c r="I15" s="274"/>
      <c r="J15" s="220"/>
      <c r="K15" s="220"/>
      <c r="L15" s="220"/>
      <c r="M15" s="220"/>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64"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65"/>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5"/>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5"/>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5"/>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5"/>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5"/>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5"/>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5"/>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5"/>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5"/>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5"/>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5"/>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5"/>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5"/>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5"/>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5"/>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5"/>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5"/>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5"/>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5"/>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5"/>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5"/>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5"/>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5"/>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5"/>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5"/>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5"/>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5"/>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5"/>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66"/>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4"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5"/>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5"/>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5"/>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5"/>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5"/>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5"/>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5"/>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66"/>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c r="B58" s="261" t="s">
        <v>309</v>
      </c>
      <c r="C58" s="262"/>
      <c r="D58" s="262"/>
      <c r="E58" s="262"/>
      <c r="F58" s="262"/>
      <c r="G58" s="262"/>
      <c r="H58" s="262"/>
      <c r="I58" s="262"/>
      <c r="J58" s="262"/>
      <c r="K58" s="262"/>
      <c r="L58" s="262"/>
      <c r="M58" s="263"/>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67" t="s">
        <v>400</v>
      </c>
      <c r="C60" s="16"/>
      <c r="D60" s="221"/>
      <c r="E60" s="222"/>
      <c r="F60" s="222"/>
      <c r="G60" s="222"/>
      <c r="H60" s="222"/>
      <c r="I60" s="222"/>
      <c r="J60" s="222"/>
      <c r="K60" s="222"/>
      <c r="L60" s="222"/>
      <c r="M60" s="223"/>
      <c r="N60" s="57"/>
      <c r="O60" s="65"/>
      <c r="P60" s="57"/>
      <c r="Q60" s="57"/>
      <c r="R60" s="57"/>
      <c r="S60" s="57"/>
      <c r="T60" s="57"/>
      <c r="U60" s="57"/>
      <c r="V60" s="57"/>
      <c r="W60" s="57"/>
      <c r="X60" s="57"/>
      <c r="Y60" s="57"/>
      <c r="Z60" s="70"/>
      <c r="AA60" s="67"/>
    </row>
    <row r="61" spans="2:27">
      <c r="B61" s="268"/>
      <c r="C61" s="16"/>
      <c r="D61" s="224"/>
      <c r="E61" s="225"/>
      <c r="F61" s="225"/>
      <c r="G61" s="225"/>
      <c r="H61" s="225"/>
      <c r="I61" s="225"/>
      <c r="J61" s="225"/>
      <c r="K61" s="225"/>
      <c r="L61" s="225"/>
      <c r="M61" s="226"/>
      <c r="N61" s="57"/>
      <c r="O61" s="65"/>
      <c r="P61" s="57"/>
      <c r="Q61" s="57"/>
      <c r="R61" s="57"/>
      <c r="S61" s="57"/>
      <c r="T61" s="57"/>
      <c r="U61" s="57"/>
      <c r="V61" s="57"/>
      <c r="W61" s="57"/>
      <c r="X61" s="57"/>
      <c r="Y61" s="57"/>
      <c r="Z61" s="70"/>
      <c r="AA61" s="67"/>
    </row>
    <row r="62" spans="2:27">
      <c r="B62" s="268"/>
      <c r="C62" s="16"/>
      <c r="D62" s="224"/>
      <c r="E62" s="225"/>
      <c r="F62" s="225"/>
      <c r="G62" s="225"/>
      <c r="H62" s="225"/>
      <c r="I62" s="225"/>
      <c r="J62" s="225"/>
      <c r="K62" s="225"/>
      <c r="L62" s="225"/>
      <c r="M62" s="226"/>
      <c r="N62" s="57"/>
      <c r="O62" s="65"/>
      <c r="P62" s="57"/>
      <c r="Q62" s="57"/>
      <c r="R62" s="57"/>
      <c r="S62" s="57"/>
      <c r="T62" s="57"/>
      <c r="U62" s="57"/>
      <c r="V62" s="57"/>
      <c r="W62" s="57"/>
      <c r="X62" s="57"/>
      <c r="Y62" s="57"/>
      <c r="Z62" s="70"/>
      <c r="AA62" s="67"/>
    </row>
    <row r="63" spans="2:27">
      <c r="B63" s="268"/>
      <c r="C63" s="16"/>
      <c r="D63" s="224"/>
      <c r="E63" s="225"/>
      <c r="F63" s="225"/>
      <c r="G63" s="225"/>
      <c r="H63" s="225"/>
      <c r="I63" s="225"/>
      <c r="J63" s="225"/>
      <c r="K63" s="225"/>
      <c r="L63" s="225"/>
      <c r="M63" s="226"/>
      <c r="N63" s="57"/>
      <c r="O63" s="65"/>
      <c r="P63" s="57"/>
      <c r="Q63" s="57"/>
      <c r="R63" s="57"/>
      <c r="S63" s="57"/>
      <c r="T63" s="57"/>
      <c r="U63" s="57"/>
      <c r="V63" s="57"/>
      <c r="W63" s="57"/>
      <c r="X63" s="57"/>
      <c r="Y63" s="57"/>
      <c r="Z63" s="70"/>
      <c r="AA63" s="67"/>
    </row>
    <row r="64" spans="2:27">
      <c r="B64" s="268"/>
      <c r="C64" s="16"/>
      <c r="D64" s="224"/>
      <c r="E64" s="225"/>
      <c r="F64" s="225"/>
      <c r="G64" s="225"/>
      <c r="H64" s="225"/>
      <c r="I64" s="225"/>
      <c r="J64" s="225"/>
      <c r="K64" s="225"/>
      <c r="L64" s="225"/>
      <c r="M64" s="226"/>
      <c r="N64" s="57"/>
      <c r="O64" s="65"/>
      <c r="P64" s="57"/>
      <c r="Q64" s="57"/>
      <c r="R64" s="57"/>
      <c r="S64" s="57"/>
      <c r="T64" s="57"/>
      <c r="U64" s="57"/>
      <c r="V64" s="57"/>
      <c r="W64" s="57"/>
      <c r="X64" s="57"/>
      <c r="Y64" s="57"/>
      <c r="Z64" s="70"/>
      <c r="AA64" s="67"/>
    </row>
    <row r="65" spans="2:27">
      <c r="B65" s="268"/>
      <c r="C65" s="16"/>
      <c r="D65" s="224"/>
      <c r="E65" s="225"/>
      <c r="F65" s="225"/>
      <c r="G65" s="225"/>
      <c r="H65" s="225"/>
      <c r="I65" s="225"/>
      <c r="J65" s="225"/>
      <c r="K65" s="225"/>
      <c r="L65" s="225"/>
      <c r="M65" s="226"/>
      <c r="N65" s="57"/>
      <c r="O65" s="65"/>
      <c r="P65" s="57"/>
      <c r="Q65" s="57"/>
      <c r="R65" s="57"/>
      <c r="S65" s="57"/>
      <c r="T65" s="57"/>
      <c r="U65" s="57"/>
      <c r="V65" s="57"/>
      <c r="W65" s="57"/>
      <c r="X65" s="57"/>
      <c r="Y65" s="57"/>
      <c r="Z65" s="70"/>
      <c r="AA65" s="67"/>
    </row>
    <row r="66" spans="2:27">
      <c r="B66" s="268"/>
      <c r="C66" s="16"/>
      <c r="D66" s="224"/>
      <c r="E66" s="225"/>
      <c r="F66" s="225"/>
      <c r="G66" s="225"/>
      <c r="H66" s="225"/>
      <c r="I66" s="225"/>
      <c r="J66" s="225"/>
      <c r="K66" s="225"/>
      <c r="L66" s="225"/>
      <c r="M66" s="226"/>
      <c r="N66" s="57"/>
      <c r="O66" s="65"/>
      <c r="P66" s="57"/>
      <c r="Q66" s="57"/>
      <c r="R66" s="57"/>
      <c r="S66" s="57"/>
      <c r="T66" s="57"/>
      <c r="U66" s="57"/>
      <c r="V66" s="57"/>
      <c r="W66" s="57"/>
      <c r="X66" s="57"/>
      <c r="Y66" s="57"/>
      <c r="Z66" s="70"/>
      <c r="AA66" s="67"/>
    </row>
    <row r="67" spans="2:27">
      <c r="B67" s="268"/>
      <c r="C67" s="16"/>
      <c r="D67" s="224"/>
      <c r="E67" s="225"/>
      <c r="F67" s="225"/>
      <c r="G67" s="225"/>
      <c r="H67" s="225"/>
      <c r="I67" s="225"/>
      <c r="J67" s="225"/>
      <c r="K67" s="225"/>
      <c r="L67" s="225"/>
      <c r="M67" s="226"/>
      <c r="N67" s="57"/>
      <c r="O67" s="65"/>
      <c r="P67" s="57"/>
      <c r="Q67" s="57"/>
      <c r="R67" s="57"/>
      <c r="S67" s="57"/>
      <c r="T67" s="57"/>
      <c r="U67" s="57"/>
      <c r="V67" s="57"/>
      <c r="W67" s="57"/>
      <c r="X67" s="57"/>
      <c r="Y67" s="57"/>
      <c r="Z67" s="70"/>
      <c r="AA67" s="67"/>
    </row>
    <row r="68" spans="2:27">
      <c r="B68" s="268"/>
      <c r="C68" s="16"/>
      <c r="D68" s="224"/>
      <c r="E68" s="225"/>
      <c r="F68" s="225"/>
      <c r="G68" s="225"/>
      <c r="H68" s="225"/>
      <c r="I68" s="225"/>
      <c r="J68" s="225"/>
      <c r="K68" s="225"/>
      <c r="L68" s="225"/>
      <c r="M68" s="226"/>
      <c r="N68" s="57"/>
      <c r="O68" s="65"/>
      <c r="P68" s="57"/>
      <c r="Q68" s="57"/>
      <c r="R68" s="57"/>
      <c r="S68" s="57"/>
      <c r="T68" s="57"/>
      <c r="U68" s="57"/>
      <c r="V68" s="57"/>
      <c r="W68" s="57"/>
      <c r="X68" s="57"/>
      <c r="Y68" s="57"/>
      <c r="Z68" s="70"/>
      <c r="AA68" s="67"/>
    </row>
    <row r="69" spans="2:27">
      <c r="B69" s="268"/>
      <c r="C69" s="16"/>
      <c r="D69" s="224"/>
      <c r="E69" s="225"/>
      <c r="F69" s="225"/>
      <c r="G69" s="225"/>
      <c r="H69" s="225"/>
      <c r="I69" s="225"/>
      <c r="J69" s="225"/>
      <c r="K69" s="225"/>
      <c r="L69" s="225"/>
      <c r="M69" s="226"/>
      <c r="N69" s="57"/>
      <c r="O69" s="65"/>
      <c r="P69" s="57"/>
      <c r="Q69" s="57"/>
      <c r="R69" s="57"/>
      <c r="S69" s="57"/>
      <c r="T69" s="57"/>
      <c r="U69" s="57"/>
      <c r="V69" s="57"/>
      <c r="W69" s="57"/>
      <c r="X69" s="57"/>
      <c r="Y69" s="57"/>
      <c r="Z69" s="70"/>
      <c r="AA69" s="67"/>
    </row>
    <row r="70" spans="2:27">
      <c r="B70" s="268"/>
      <c r="C70" s="16"/>
      <c r="D70" s="224"/>
      <c r="E70" s="225"/>
      <c r="F70" s="225"/>
      <c r="G70" s="225"/>
      <c r="H70" s="225"/>
      <c r="I70" s="225"/>
      <c r="J70" s="225"/>
      <c r="K70" s="225"/>
      <c r="L70" s="225"/>
      <c r="M70" s="226"/>
      <c r="N70" s="57"/>
      <c r="O70" s="65"/>
      <c r="P70" s="57"/>
      <c r="Q70" s="57"/>
      <c r="R70" s="57"/>
      <c r="S70" s="57"/>
      <c r="T70" s="57"/>
      <c r="U70" s="57"/>
      <c r="V70" s="57"/>
      <c r="W70" s="57"/>
      <c r="X70" s="57"/>
      <c r="Y70" s="57"/>
      <c r="Z70" s="70"/>
      <c r="AA70" s="67"/>
    </row>
    <row r="71" spans="2:27">
      <c r="B71" s="268"/>
      <c r="C71" s="16"/>
      <c r="D71" s="224"/>
      <c r="E71" s="225"/>
      <c r="F71" s="225"/>
      <c r="G71" s="225"/>
      <c r="H71" s="225"/>
      <c r="I71" s="225"/>
      <c r="J71" s="225"/>
      <c r="K71" s="225"/>
      <c r="L71" s="225"/>
      <c r="M71" s="226"/>
      <c r="N71" s="57"/>
      <c r="O71" s="65"/>
      <c r="P71" s="57"/>
      <c r="Q71" s="57"/>
      <c r="R71" s="57"/>
      <c r="S71" s="57"/>
      <c r="T71" s="57"/>
      <c r="U71" s="57"/>
      <c r="V71" s="57"/>
      <c r="W71" s="57"/>
      <c r="X71" s="57"/>
      <c r="Y71" s="57"/>
      <c r="Z71" s="70"/>
      <c r="AA71" s="67"/>
    </row>
    <row r="72" spans="2:27">
      <c r="B72" s="268"/>
      <c r="C72" s="16"/>
      <c r="D72" s="224"/>
      <c r="E72" s="225"/>
      <c r="F72" s="225"/>
      <c r="G72" s="225"/>
      <c r="H72" s="225"/>
      <c r="I72" s="225"/>
      <c r="J72" s="225"/>
      <c r="K72" s="225"/>
      <c r="L72" s="225"/>
      <c r="M72" s="226"/>
      <c r="N72" s="57"/>
      <c r="O72" s="65"/>
      <c r="P72" s="57"/>
      <c r="Q72" s="57"/>
      <c r="R72" s="57"/>
      <c r="S72" s="57"/>
      <c r="T72" s="57"/>
      <c r="U72" s="57"/>
      <c r="V72" s="57"/>
      <c r="W72" s="57"/>
      <c r="X72" s="57"/>
      <c r="Y72" s="57"/>
      <c r="Z72" s="70"/>
      <c r="AA72" s="67"/>
    </row>
    <row r="73" spans="2:27">
      <c r="B73" s="268"/>
      <c r="C73" s="16"/>
      <c r="D73" s="224"/>
      <c r="E73" s="225"/>
      <c r="F73" s="225"/>
      <c r="G73" s="225"/>
      <c r="H73" s="225"/>
      <c r="I73" s="225"/>
      <c r="J73" s="225"/>
      <c r="K73" s="225"/>
      <c r="L73" s="225"/>
      <c r="M73" s="226"/>
      <c r="N73" s="57"/>
      <c r="O73" s="65"/>
      <c r="P73" s="57"/>
      <c r="Q73" s="57"/>
      <c r="R73" s="57"/>
      <c r="S73" s="57"/>
      <c r="T73" s="57"/>
      <c r="U73" s="57"/>
      <c r="V73" s="57"/>
      <c r="W73" s="57"/>
      <c r="X73" s="57"/>
      <c r="Y73" s="57"/>
      <c r="Z73" s="70"/>
      <c r="AA73" s="67"/>
    </row>
    <row r="74" spans="2:27">
      <c r="B74" s="268"/>
      <c r="C74" s="16"/>
      <c r="D74" s="224"/>
      <c r="E74" s="225"/>
      <c r="F74" s="225"/>
      <c r="G74" s="225"/>
      <c r="H74" s="225"/>
      <c r="I74" s="225"/>
      <c r="J74" s="225"/>
      <c r="K74" s="225"/>
      <c r="L74" s="225"/>
      <c r="M74" s="226"/>
      <c r="N74" s="57"/>
      <c r="O74" s="65"/>
      <c r="P74" s="57"/>
      <c r="Q74" s="57"/>
      <c r="R74" s="57"/>
      <c r="S74" s="57"/>
      <c r="T74" s="57"/>
      <c r="U74" s="57"/>
      <c r="V74" s="57"/>
      <c r="W74" s="57"/>
      <c r="X74" s="57"/>
      <c r="Y74" s="57"/>
      <c r="Z74" s="70"/>
      <c r="AA74" s="67"/>
    </row>
    <row r="75" spans="2:27">
      <c r="B75" s="269"/>
      <c r="C75" s="16"/>
      <c r="D75" s="227"/>
      <c r="E75" s="228"/>
      <c r="F75" s="228"/>
      <c r="G75" s="228"/>
      <c r="H75" s="228"/>
      <c r="I75" s="228"/>
      <c r="J75" s="228"/>
      <c r="K75" s="228"/>
      <c r="L75" s="228"/>
      <c r="M75" s="229"/>
      <c r="N75" s="57"/>
      <c r="O75" s="65"/>
      <c r="P75" s="57"/>
      <c r="Q75" s="57"/>
      <c r="R75" s="57"/>
      <c r="S75" s="57"/>
      <c r="T75" s="57"/>
      <c r="U75" s="57"/>
      <c r="V75" s="57"/>
      <c r="W75" s="57"/>
      <c r="X75" s="57"/>
      <c r="Y75" s="57"/>
      <c r="Z75" s="70"/>
      <c r="AA75" s="67"/>
    </row>
    <row r="76" spans="2:27" ht="22.9" customHeight="1">
      <c r="B76" s="270" t="s">
        <v>401</v>
      </c>
      <c r="C76" s="271"/>
      <c r="D76" s="271"/>
      <c r="E76" s="271"/>
      <c r="F76" s="271"/>
      <c r="G76" s="271"/>
      <c r="H76" s="271"/>
      <c r="I76" s="271"/>
      <c r="J76" s="271"/>
      <c r="K76" s="271"/>
      <c r="L76" s="271"/>
      <c r="M76" s="272"/>
      <c r="N76" s="61">
        <f>SUM(N60:N75)</f>
        <v>0</v>
      </c>
      <c r="O76" s="66">
        <f>SUM(O60:O75)</f>
        <v>0</v>
      </c>
      <c r="P76" s="57"/>
      <c r="Q76" s="57"/>
      <c r="R76" s="57"/>
      <c r="S76" s="57"/>
      <c r="T76" s="57"/>
      <c r="U76" s="57"/>
      <c r="V76" s="57"/>
      <c r="W76" s="57"/>
      <c r="X76" s="57"/>
      <c r="Y76" s="57"/>
      <c r="Z76" s="21">
        <f>SUM(Z60:Z75)</f>
        <v>0</v>
      </c>
      <c r="AA76" s="66">
        <f>SUM(AA60:AA75)</f>
        <v>0</v>
      </c>
    </row>
    <row r="77" spans="2:27" ht="22.9"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c r="B78" s="270" t="s">
        <v>336</v>
      </c>
      <c r="C78" s="271"/>
      <c r="D78" s="271"/>
      <c r="E78" s="271"/>
      <c r="F78" s="271"/>
      <c r="G78" s="271"/>
      <c r="H78" s="271"/>
      <c r="I78" s="271"/>
      <c r="J78" s="271"/>
      <c r="K78" s="271"/>
      <c r="L78" s="271"/>
      <c r="M78" s="272"/>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4" t="s">
        <v>310</v>
      </c>
      <c r="C80" s="255"/>
      <c r="D80" s="255"/>
      <c r="E80" s="255"/>
      <c r="F80" s="255"/>
      <c r="G80" s="255"/>
      <c r="H80" s="255"/>
      <c r="I80" s="255"/>
      <c r="J80" s="255"/>
      <c r="K80" s="255"/>
      <c r="L80" s="255"/>
      <c r="M80" s="256"/>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54" t="s">
        <v>354</v>
      </c>
      <c r="C82" s="255"/>
      <c r="D82" s="255"/>
      <c r="E82" s="255"/>
      <c r="F82" s="255"/>
      <c r="G82" s="255"/>
      <c r="H82" s="255"/>
      <c r="I82" s="255"/>
      <c r="J82" s="255"/>
      <c r="K82" s="255"/>
      <c r="L82" s="255"/>
      <c r="M82" s="256"/>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13" priority="1" operator="containsText" text="TRUE">
      <formula>NOT(ISERROR(SEARCH("TRUE",O82)))</formula>
    </cfRule>
    <cfRule type="containsText" dxfId="12"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H17" sqref="H17"/>
    </sheetView>
  </sheetViews>
  <sheetFormatPr defaultColWidth="9.140625" defaultRowHeight="1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0.28515625" style="3" customWidth="1"/>
    <col min="27" max="27" width="19.28515625" style="3" customWidth="1"/>
    <col min="28" max="16384" width="9.140625" style="3"/>
  </cols>
  <sheetData>
    <row r="1" spans="1:27" ht="23.25">
      <c r="A1" s="4" t="s">
        <v>391</v>
      </c>
      <c r="B1" s="4" t="s">
        <v>385</v>
      </c>
    </row>
    <row r="2" spans="1:27" ht="17.45" customHeight="1">
      <c r="A2" s="102"/>
      <c r="B2" s="210"/>
      <c r="C2" s="210"/>
      <c r="D2" s="210"/>
      <c r="E2" s="210"/>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c r="A3" s="102"/>
      <c r="B3" s="211" t="s">
        <v>305</v>
      </c>
      <c r="C3" s="212"/>
      <c r="D3" s="212"/>
      <c r="E3" s="212"/>
      <c r="F3" s="212"/>
      <c r="G3" s="212"/>
      <c r="H3" s="212"/>
      <c r="I3" s="212"/>
      <c r="J3" s="212"/>
      <c r="K3" s="212"/>
      <c r="L3" s="213"/>
      <c r="M3" s="102"/>
      <c r="N3" s="102"/>
      <c r="O3" s="102"/>
      <c r="P3" s="102"/>
      <c r="Q3" s="102"/>
      <c r="R3" s="102"/>
      <c r="S3" s="102"/>
      <c r="T3" s="102"/>
      <c r="U3" s="102"/>
      <c r="V3" s="102"/>
      <c r="W3" s="102"/>
      <c r="X3" s="102"/>
      <c r="Y3" s="102"/>
      <c r="Z3" s="102"/>
      <c r="AA3" s="102"/>
    </row>
    <row r="4" spans="1:27" ht="27.6" customHeight="1">
      <c r="A4" s="102"/>
      <c r="B4" s="106" t="s">
        <v>323</v>
      </c>
      <c r="C4" s="214" t="s">
        <v>384</v>
      </c>
      <c r="D4" s="215"/>
      <c r="E4" s="215"/>
      <c r="F4" s="215"/>
      <c r="G4" s="215"/>
      <c r="H4" s="215"/>
      <c r="I4" s="215"/>
      <c r="J4" s="215"/>
      <c r="K4" s="215"/>
      <c r="L4" s="216"/>
      <c r="M4" s="217"/>
      <c r="N4" s="218"/>
      <c r="O4" s="218"/>
      <c r="P4" s="218"/>
      <c r="Q4" s="218"/>
      <c r="R4" s="218"/>
      <c r="S4" s="218"/>
      <c r="T4" s="218"/>
      <c r="U4" s="218"/>
      <c r="V4" s="218"/>
      <c r="W4" s="102"/>
      <c r="X4" s="102"/>
      <c r="Y4" s="102"/>
      <c r="Z4" s="102"/>
      <c r="AA4" s="102"/>
    </row>
    <row r="5" spans="1:27" ht="43.9" customHeight="1">
      <c r="A5" s="102"/>
      <c r="B5" s="106" t="s">
        <v>324</v>
      </c>
      <c r="C5" s="215" t="s">
        <v>386</v>
      </c>
      <c r="D5" s="215"/>
      <c r="E5" s="215"/>
      <c r="F5" s="215"/>
      <c r="G5" s="215"/>
      <c r="H5" s="215"/>
      <c r="I5" s="215"/>
      <c r="J5" s="215"/>
      <c r="K5" s="215"/>
      <c r="L5" s="216"/>
      <c r="M5" s="217"/>
      <c r="N5" s="218"/>
      <c r="O5" s="218"/>
      <c r="P5" s="218"/>
      <c r="Q5" s="218"/>
      <c r="R5" s="218"/>
      <c r="S5" s="218"/>
      <c r="T5" s="218"/>
      <c r="U5" s="218"/>
      <c r="V5" s="218"/>
      <c r="W5" s="102"/>
      <c r="X5" s="102"/>
      <c r="Y5" s="102"/>
      <c r="Z5" s="102"/>
      <c r="AA5" s="102"/>
    </row>
    <row r="6" spans="1:27" ht="55.9" customHeight="1">
      <c r="A6" s="102"/>
      <c r="B6" s="107" t="s">
        <v>325</v>
      </c>
      <c r="C6" s="230" t="s">
        <v>387</v>
      </c>
      <c r="D6" s="231"/>
      <c r="E6" s="231"/>
      <c r="F6" s="231"/>
      <c r="G6" s="231"/>
      <c r="H6" s="231"/>
      <c r="I6" s="231"/>
      <c r="J6" s="231"/>
      <c r="K6" s="231"/>
      <c r="L6" s="232"/>
      <c r="M6" s="233"/>
      <c r="N6" s="234"/>
      <c r="O6" s="234"/>
      <c r="P6" s="234"/>
      <c r="Q6" s="234"/>
      <c r="R6" s="234"/>
      <c r="S6" s="234"/>
      <c r="T6" s="234"/>
      <c r="U6" s="234"/>
      <c r="V6" s="234"/>
      <c r="W6" s="102"/>
      <c r="X6" s="102"/>
      <c r="Y6" s="102"/>
      <c r="Z6" s="102"/>
      <c r="AA6" s="102"/>
    </row>
    <row r="7" spans="1:27" ht="41.45" customHeight="1">
      <c r="A7" s="102"/>
      <c r="B7" s="107" t="s">
        <v>337</v>
      </c>
      <c r="C7" s="235" t="s">
        <v>504</v>
      </c>
      <c r="D7" s="236"/>
      <c r="E7" s="236"/>
      <c r="F7" s="236"/>
      <c r="G7" s="236"/>
      <c r="H7" s="236"/>
      <c r="I7" s="236"/>
      <c r="J7" s="236"/>
      <c r="K7" s="236"/>
      <c r="L7" s="237"/>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443</v>
      </c>
      <c r="C9" s="79" t="str">
        <f>IF('A. General Information'!G13="","",'A. General Information'!G13)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c r="A11" s="102"/>
      <c r="B11" s="238" t="s">
        <v>306</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row>
    <row r="12" spans="1:27" ht="34.15" customHeight="1">
      <c r="A12" s="102"/>
      <c r="B12" s="240" t="s">
        <v>10</v>
      </c>
      <c r="C12" s="243" t="s">
        <v>495</v>
      </c>
      <c r="D12" s="243" t="s">
        <v>496</v>
      </c>
      <c r="E12" s="243" t="s">
        <v>497</v>
      </c>
      <c r="F12" s="243" t="s">
        <v>451</v>
      </c>
      <c r="G12" s="240" t="s">
        <v>356</v>
      </c>
      <c r="H12" s="246"/>
      <c r="I12" s="246"/>
      <c r="J12" s="246"/>
      <c r="K12" s="246"/>
      <c r="L12" s="246"/>
      <c r="M12" s="247"/>
      <c r="N12" s="250" t="s">
        <v>388</v>
      </c>
      <c r="O12" s="251"/>
      <c r="P12" s="251"/>
      <c r="Q12" s="251"/>
      <c r="R12" s="251"/>
      <c r="S12" s="251"/>
      <c r="T12" s="251"/>
      <c r="U12" s="251"/>
      <c r="V12" s="251"/>
      <c r="W12" s="251"/>
      <c r="X12" s="251"/>
      <c r="Y12" s="251"/>
      <c r="Z12" s="251"/>
      <c r="AA12" s="251"/>
    </row>
    <row r="13" spans="1:27" ht="67.900000000000006" customHeight="1">
      <c r="A13" s="102"/>
      <c r="B13" s="241"/>
      <c r="C13" s="244"/>
      <c r="D13" s="244"/>
      <c r="E13" s="244"/>
      <c r="F13" s="244"/>
      <c r="G13" s="242"/>
      <c r="H13" s="248"/>
      <c r="I13" s="248"/>
      <c r="J13" s="248"/>
      <c r="K13" s="248"/>
      <c r="L13" s="248"/>
      <c r="M13" s="249"/>
      <c r="N13" s="206">
        <v>2015</v>
      </c>
      <c r="O13" s="207"/>
      <c r="P13" s="252">
        <v>2016</v>
      </c>
      <c r="Q13" s="252"/>
      <c r="R13" s="206">
        <v>2017</v>
      </c>
      <c r="S13" s="207"/>
      <c r="T13" s="206">
        <v>2018</v>
      </c>
      <c r="U13" s="207"/>
      <c r="V13" s="206">
        <v>2019</v>
      </c>
      <c r="W13" s="207"/>
      <c r="X13" s="206">
        <v>2020</v>
      </c>
      <c r="Y13" s="207"/>
      <c r="Z13" s="257" t="s">
        <v>19</v>
      </c>
      <c r="AA13" s="258"/>
    </row>
    <row r="14" spans="1:27" ht="42" customHeight="1">
      <c r="A14" s="102"/>
      <c r="B14" s="241"/>
      <c r="C14" s="244"/>
      <c r="D14" s="244"/>
      <c r="E14" s="244"/>
      <c r="F14" s="244"/>
      <c r="G14" s="273" t="s">
        <v>12</v>
      </c>
      <c r="H14" s="275" t="s">
        <v>13</v>
      </c>
      <c r="I14" s="273" t="s">
        <v>14</v>
      </c>
      <c r="J14" s="219" t="s">
        <v>353</v>
      </c>
      <c r="K14" s="219" t="s">
        <v>16</v>
      </c>
      <c r="L14" s="219" t="s">
        <v>351</v>
      </c>
      <c r="M14" s="219" t="s">
        <v>17</v>
      </c>
      <c r="N14" s="208"/>
      <c r="O14" s="209"/>
      <c r="P14" s="253"/>
      <c r="Q14" s="253"/>
      <c r="R14" s="208"/>
      <c r="S14" s="209"/>
      <c r="T14" s="208"/>
      <c r="U14" s="209"/>
      <c r="V14" s="208"/>
      <c r="W14" s="209"/>
      <c r="X14" s="208"/>
      <c r="Y14" s="209"/>
      <c r="Z14" s="259"/>
      <c r="AA14" s="260"/>
    </row>
    <row r="15" spans="1:27" ht="78" customHeight="1">
      <c r="A15" s="102"/>
      <c r="B15" s="242"/>
      <c r="C15" s="245"/>
      <c r="D15" s="245"/>
      <c r="E15" s="245"/>
      <c r="F15" s="245"/>
      <c r="G15" s="274"/>
      <c r="H15" s="276"/>
      <c r="I15" s="274"/>
      <c r="J15" s="220"/>
      <c r="K15" s="220"/>
      <c r="L15" s="220"/>
      <c r="M15" s="220"/>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64"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65"/>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5"/>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5"/>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5"/>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5"/>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5"/>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5"/>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5"/>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5"/>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5"/>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5"/>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5"/>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5"/>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5"/>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5"/>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5"/>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5"/>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5"/>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5"/>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5"/>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5"/>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5"/>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5"/>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5"/>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5"/>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5"/>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5"/>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5"/>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5"/>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66"/>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4"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5"/>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5"/>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5"/>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5"/>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5"/>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5"/>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5"/>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66"/>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c r="B58" s="261" t="s">
        <v>309</v>
      </c>
      <c r="C58" s="262"/>
      <c r="D58" s="262"/>
      <c r="E58" s="262"/>
      <c r="F58" s="262"/>
      <c r="G58" s="262"/>
      <c r="H58" s="262"/>
      <c r="I58" s="262"/>
      <c r="J58" s="262"/>
      <c r="K58" s="262"/>
      <c r="L58" s="262"/>
      <c r="M58" s="263"/>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67" t="s">
        <v>400</v>
      </c>
      <c r="C60" s="16"/>
      <c r="D60" s="221"/>
      <c r="E60" s="222"/>
      <c r="F60" s="222"/>
      <c r="G60" s="222"/>
      <c r="H60" s="222"/>
      <c r="I60" s="222"/>
      <c r="J60" s="222"/>
      <c r="K60" s="222"/>
      <c r="L60" s="222"/>
      <c r="M60" s="223"/>
      <c r="N60" s="57"/>
      <c r="O60" s="65"/>
      <c r="P60" s="57"/>
      <c r="Q60" s="57"/>
      <c r="R60" s="57"/>
      <c r="S60" s="57"/>
      <c r="T60" s="57"/>
      <c r="U60" s="57"/>
      <c r="V60" s="57"/>
      <c r="W60" s="57"/>
      <c r="X60" s="57"/>
      <c r="Y60" s="57"/>
      <c r="Z60" s="70"/>
      <c r="AA60" s="67"/>
    </row>
    <row r="61" spans="2:27">
      <c r="B61" s="268"/>
      <c r="C61" s="16"/>
      <c r="D61" s="224"/>
      <c r="E61" s="225"/>
      <c r="F61" s="225"/>
      <c r="G61" s="225"/>
      <c r="H61" s="225"/>
      <c r="I61" s="225"/>
      <c r="J61" s="225"/>
      <c r="K61" s="225"/>
      <c r="L61" s="225"/>
      <c r="M61" s="226"/>
      <c r="N61" s="57"/>
      <c r="O61" s="65"/>
      <c r="P61" s="57"/>
      <c r="Q61" s="57"/>
      <c r="R61" s="57"/>
      <c r="S61" s="57"/>
      <c r="T61" s="57"/>
      <c r="U61" s="57"/>
      <c r="V61" s="57"/>
      <c r="W61" s="57"/>
      <c r="X61" s="57"/>
      <c r="Y61" s="57"/>
      <c r="Z61" s="70"/>
      <c r="AA61" s="67"/>
    </row>
    <row r="62" spans="2:27">
      <c r="B62" s="268"/>
      <c r="C62" s="16"/>
      <c r="D62" s="224"/>
      <c r="E62" s="225"/>
      <c r="F62" s="225"/>
      <c r="G62" s="225"/>
      <c r="H62" s="225"/>
      <c r="I62" s="225"/>
      <c r="J62" s="225"/>
      <c r="K62" s="225"/>
      <c r="L62" s="225"/>
      <c r="M62" s="226"/>
      <c r="N62" s="57"/>
      <c r="O62" s="65"/>
      <c r="P62" s="57"/>
      <c r="Q62" s="57"/>
      <c r="R62" s="57"/>
      <c r="S62" s="57"/>
      <c r="T62" s="57"/>
      <c r="U62" s="57"/>
      <c r="V62" s="57"/>
      <c r="W62" s="57"/>
      <c r="X62" s="57"/>
      <c r="Y62" s="57"/>
      <c r="Z62" s="70"/>
      <c r="AA62" s="67"/>
    </row>
    <row r="63" spans="2:27">
      <c r="B63" s="268"/>
      <c r="C63" s="16"/>
      <c r="D63" s="224"/>
      <c r="E63" s="225"/>
      <c r="F63" s="225"/>
      <c r="G63" s="225"/>
      <c r="H63" s="225"/>
      <c r="I63" s="225"/>
      <c r="J63" s="225"/>
      <c r="K63" s="225"/>
      <c r="L63" s="225"/>
      <c r="M63" s="226"/>
      <c r="N63" s="57"/>
      <c r="O63" s="65"/>
      <c r="P63" s="57"/>
      <c r="Q63" s="57"/>
      <c r="R63" s="57"/>
      <c r="S63" s="57"/>
      <c r="T63" s="57"/>
      <c r="U63" s="57"/>
      <c r="V63" s="57"/>
      <c r="W63" s="57"/>
      <c r="X63" s="57"/>
      <c r="Y63" s="57"/>
      <c r="Z63" s="70"/>
      <c r="AA63" s="67"/>
    </row>
    <row r="64" spans="2:27">
      <c r="B64" s="268"/>
      <c r="C64" s="16"/>
      <c r="D64" s="224"/>
      <c r="E64" s="225"/>
      <c r="F64" s="225"/>
      <c r="G64" s="225"/>
      <c r="H64" s="225"/>
      <c r="I64" s="225"/>
      <c r="J64" s="225"/>
      <c r="K64" s="225"/>
      <c r="L64" s="225"/>
      <c r="M64" s="226"/>
      <c r="N64" s="57"/>
      <c r="O64" s="65"/>
      <c r="P64" s="57"/>
      <c r="Q64" s="57"/>
      <c r="R64" s="57"/>
      <c r="S64" s="57"/>
      <c r="T64" s="57"/>
      <c r="U64" s="57"/>
      <c r="V64" s="57"/>
      <c r="W64" s="57"/>
      <c r="X64" s="57"/>
      <c r="Y64" s="57"/>
      <c r="Z64" s="70"/>
      <c r="AA64" s="67"/>
    </row>
    <row r="65" spans="2:27">
      <c r="B65" s="268"/>
      <c r="C65" s="16"/>
      <c r="D65" s="224"/>
      <c r="E65" s="225"/>
      <c r="F65" s="225"/>
      <c r="G65" s="225"/>
      <c r="H65" s="225"/>
      <c r="I65" s="225"/>
      <c r="J65" s="225"/>
      <c r="K65" s="225"/>
      <c r="L65" s="225"/>
      <c r="M65" s="226"/>
      <c r="N65" s="57"/>
      <c r="O65" s="65"/>
      <c r="P65" s="57"/>
      <c r="Q65" s="57"/>
      <c r="R65" s="57"/>
      <c r="S65" s="57"/>
      <c r="T65" s="57"/>
      <c r="U65" s="57"/>
      <c r="V65" s="57"/>
      <c r="W65" s="57"/>
      <c r="X65" s="57"/>
      <c r="Y65" s="57"/>
      <c r="Z65" s="70"/>
      <c r="AA65" s="67"/>
    </row>
    <row r="66" spans="2:27">
      <c r="B66" s="268"/>
      <c r="C66" s="16"/>
      <c r="D66" s="224"/>
      <c r="E66" s="225"/>
      <c r="F66" s="225"/>
      <c r="G66" s="225"/>
      <c r="H66" s="225"/>
      <c r="I66" s="225"/>
      <c r="J66" s="225"/>
      <c r="K66" s="225"/>
      <c r="L66" s="225"/>
      <c r="M66" s="226"/>
      <c r="N66" s="57"/>
      <c r="O66" s="65"/>
      <c r="P66" s="57"/>
      <c r="Q66" s="57"/>
      <c r="R66" s="57"/>
      <c r="S66" s="57"/>
      <c r="T66" s="57"/>
      <c r="U66" s="57"/>
      <c r="V66" s="57"/>
      <c r="W66" s="57"/>
      <c r="X66" s="57"/>
      <c r="Y66" s="57"/>
      <c r="Z66" s="70"/>
      <c r="AA66" s="67"/>
    </row>
    <row r="67" spans="2:27">
      <c r="B67" s="268"/>
      <c r="C67" s="16"/>
      <c r="D67" s="224"/>
      <c r="E67" s="225"/>
      <c r="F67" s="225"/>
      <c r="G67" s="225"/>
      <c r="H67" s="225"/>
      <c r="I67" s="225"/>
      <c r="J67" s="225"/>
      <c r="K67" s="225"/>
      <c r="L67" s="225"/>
      <c r="M67" s="226"/>
      <c r="N67" s="57"/>
      <c r="O67" s="65"/>
      <c r="P67" s="57"/>
      <c r="Q67" s="57"/>
      <c r="R67" s="57"/>
      <c r="S67" s="57"/>
      <c r="T67" s="57"/>
      <c r="U67" s="57"/>
      <c r="V67" s="57"/>
      <c r="W67" s="57"/>
      <c r="X67" s="57"/>
      <c r="Y67" s="57"/>
      <c r="Z67" s="70"/>
      <c r="AA67" s="67"/>
    </row>
    <row r="68" spans="2:27">
      <c r="B68" s="268"/>
      <c r="C68" s="16"/>
      <c r="D68" s="224"/>
      <c r="E68" s="225"/>
      <c r="F68" s="225"/>
      <c r="G68" s="225"/>
      <c r="H68" s="225"/>
      <c r="I68" s="225"/>
      <c r="J68" s="225"/>
      <c r="K68" s="225"/>
      <c r="L68" s="225"/>
      <c r="M68" s="226"/>
      <c r="N68" s="57"/>
      <c r="O68" s="65"/>
      <c r="P68" s="57"/>
      <c r="Q68" s="57"/>
      <c r="R68" s="57"/>
      <c r="S68" s="57"/>
      <c r="T68" s="57"/>
      <c r="U68" s="57"/>
      <c r="V68" s="57"/>
      <c r="W68" s="57"/>
      <c r="X68" s="57"/>
      <c r="Y68" s="57"/>
      <c r="Z68" s="70"/>
      <c r="AA68" s="67"/>
    </row>
    <row r="69" spans="2:27">
      <c r="B69" s="268"/>
      <c r="C69" s="16"/>
      <c r="D69" s="224"/>
      <c r="E69" s="225"/>
      <c r="F69" s="225"/>
      <c r="G69" s="225"/>
      <c r="H69" s="225"/>
      <c r="I69" s="225"/>
      <c r="J69" s="225"/>
      <c r="K69" s="225"/>
      <c r="L69" s="225"/>
      <c r="M69" s="226"/>
      <c r="N69" s="57"/>
      <c r="O69" s="65"/>
      <c r="P69" s="57"/>
      <c r="Q69" s="57"/>
      <c r="R69" s="57"/>
      <c r="S69" s="57"/>
      <c r="T69" s="57"/>
      <c r="U69" s="57"/>
      <c r="V69" s="57"/>
      <c r="W69" s="57"/>
      <c r="X69" s="57"/>
      <c r="Y69" s="57"/>
      <c r="Z69" s="70"/>
      <c r="AA69" s="67"/>
    </row>
    <row r="70" spans="2:27">
      <c r="B70" s="268"/>
      <c r="C70" s="16"/>
      <c r="D70" s="224"/>
      <c r="E70" s="225"/>
      <c r="F70" s="225"/>
      <c r="G70" s="225"/>
      <c r="H70" s="225"/>
      <c r="I70" s="225"/>
      <c r="J70" s="225"/>
      <c r="K70" s="225"/>
      <c r="L70" s="225"/>
      <c r="M70" s="226"/>
      <c r="N70" s="57"/>
      <c r="O70" s="65"/>
      <c r="P70" s="57"/>
      <c r="Q70" s="57"/>
      <c r="R70" s="57"/>
      <c r="S70" s="57"/>
      <c r="T70" s="57"/>
      <c r="U70" s="57"/>
      <c r="V70" s="57"/>
      <c r="W70" s="57"/>
      <c r="X70" s="57"/>
      <c r="Y70" s="57"/>
      <c r="Z70" s="70"/>
      <c r="AA70" s="67"/>
    </row>
    <row r="71" spans="2:27">
      <c r="B71" s="268"/>
      <c r="C71" s="16"/>
      <c r="D71" s="224"/>
      <c r="E71" s="225"/>
      <c r="F71" s="225"/>
      <c r="G71" s="225"/>
      <c r="H71" s="225"/>
      <c r="I71" s="225"/>
      <c r="J71" s="225"/>
      <c r="K71" s="225"/>
      <c r="L71" s="225"/>
      <c r="M71" s="226"/>
      <c r="N71" s="57"/>
      <c r="O71" s="65"/>
      <c r="P71" s="57"/>
      <c r="Q71" s="57"/>
      <c r="R71" s="57"/>
      <c r="S71" s="57"/>
      <c r="T71" s="57"/>
      <c r="U71" s="57"/>
      <c r="V71" s="57"/>
      <c r="W71" s="57"/>
      <c r="X71" s="57"/>
      <c r="Y71" s="57"/>
      <c r="Z71" s="70"/>
      <c r="AA71" s="67"/>
    </row>
    <row r="72" spans="2:27">
      <c r="B72" s="268"/>
      <c r="C72" s="16"/>
      <c r="D72" s="224"/>
      <c r="E72" s="225"/>
      <c r="F72" s="225"/>
      <c r="G72" s="225"/>
      <c r="H72" s="225"/>
      <c r="I72" s="225"/>
      <c r="J72" s="225"/>
      <c r="K72" s="225"/>
      <c r="L72" s="225"/>
      <c r="M72" s="226"/>
      <c r="N72" s="57"/>
      <c r="O72" s="65"/>
      <c r="P72" s="57"/>
      <c r="Q72" s="57"/>
      <c r="R72" s="57"/>
      <c r="S72" s="57"/>
      <c r="T72" s="57"/>
      <c r="U72" s="57"/>
      <c r="V72" s="57"/>
      <c r="W72" s="57"/>
      <c r="X72" s="57"/>
      <c r="Y72" s="57"/>
      <c r="Z72" s="70"/>
      <c r="AA72" s="67"/>
    </row>
    <row r="73" spans="2:27">
      <c r="B73" s="268"/>
      <c r="C73" s="16"/>
      <c r="D73" s="224"/>
      <c r="E73" s="225"/>
      <c r="F73" s="225"/>
      <c r="G73" s="225"/>
      <c r="H73" s="225"/>
      <c r="I73" s="225"/>
      <c r="J73" s="225"/>
      <c r="K73" s="225"/>
      <c r="L73" s="225"/>
      <c r="M73" s="226"/>
      <c r="N73" s="57"/>
      <c r="O73" s="65"/>
      <c r="P73" s="57"/>
      <c r="Q73" s="57"/>
      <c r="R73" s="57"/>
      <c r="S73" s="57"/>
      <c r="T73" s="57"/>
      <c r="U73" s="57"/>
      <c r="V73" s="57"/>
      <c r="W73" s="57"/>
      <c r="X73" s="57"/>
      <c r="Y73" s="57"/>
      <c r="Z73" s="70"/>
      <c r="AA73" s="67"/>
    </row>
    <row r="74" spans="2:27">
      <c r="B74" s="268"/>
      <c r="C74" s="16"/>
      <c r="D74" s="224"/>
      <c r="E74" s="225"/>
      <c r="F74" s="225"/>
      <c r="G74" s="225"/>
      <c r="H74" s="225"/>
      <c r="I74" s="225"/>
      <c r="J74" s="225"/>
      <c r="K74" s="225"/>
      <c r="L74" s="225"/>
      <c r="M74" s="226"/>
      <c r="N74" s="57"/>
      <c r="O74" s="65"/>
      <c r="P74" s="57"/>
      <c r="Q74" s="57"/>
      <c r="R74" s="57"/>
      <c r="S74" s="57"/>
      <c r="T74" s="57"/>
      <c r="U74" s="57"/>
      <c r="V74" s="57"/>
      <c r="W74" s="57"/>
      <c r="X74" s="57"/>
      <c r="Y74" s="57"/>
      <c r="Z74" s="70"/>
      <c r="AA74" s="67"/>
    </row>
    <row r="75" spans="2:27">
      <c r="B75" s="269"/>
      <c r="C75" s="16"/>
      <c r="D75" s="227"/>
      <c r="E75" s="228"/>
      <c r="F75" s="228"/>
      <c r="G75" s="228"/>
      <c r="H75" s="228"/>
      <c r="I75" s="228"/>
      <c r="J75" s="228"/>
      <c r="K75" s="228"/>
      <c r="L75" s="228"/>
      <c r="M75" s="229"/>
      <c r="N75" s="57"/>
      <c r="O75" s="65"/>
      <c r="P75" s="57"/>
      <c r="Q75" s="57"/>
      <c r="R75" s="57"/>
      <c r="S75" s="57"/>
      <c r="T75" s="57"/>
      <c r="U75" s="57"/>
      <c r="V75" s="57"/>
      <c r="W75" s="57"/>
      <c r="X75" s="57"/>
      <c r="Y75" s="57"/>
      <c r="Z75" s="70"/>
      <c r="AA75" s="67"/>
    </row>
    <row r="76" spans="2:27" ht="22.9" customHeight="1">
      <c r="B76" s="270" t="s">
        <v>401</v>
      </c>
      <c r="C76" s="271"/>
      <c r="D76" s="271"/>
      <c r="E76" s="271"/>
      <c r="F76" s="271"/>
      <c r="G76" s="271"/>
      <c r="H76" s="271"/>
      <c r="I76" s="271"/>
      <c r="J76" s="271"/>
      <c r="K76" s="271"/>
      <c r="L76" s="271"/>
      <c r="M76" s="272"/>
      <c r="N76" s="61">
        <f>SUM(N60:N75)</f>
        <v>0</v>
      </c>
      <c r="O76" s="66">
        <f>SUM(O60:O75)</f>
        <v>0</v>
      </c>
      <c r="P76" s="57"/>
      <c r="Q76" s="57"/>
      <c r="R76" s="57"/>
      <c r="S76" s="57"/>
      <c r="T76" s="57"/>
      <c r="U76" s="57"/>
      <c r="V76" s="57"/>
      <c r="W76" s="57"/>
      <c r="X76" s="57"/>
      <c r="Y76" s="57"/>
      <c r="Z76" s="21">
        <f>SUM(Z60:Z75)</f>
        <v>0</v>
      </c>
      <c r="AA76" s="66">
        <f>SUM(AA60:AA75)</f>
        <v>0</v>
      </c>
    </row>
    <row r="77" spans="2:27" ht="22.9"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c r="B78" s="270" t="s">
        <v>336</v>
      </c>
      <c r="C78" s="271"/>
      <c r="D78" s="271"/>
      <c r="E78" s="271"/>
      <c r="F78" s="271"/>
      <c r="G78" s="271"/>
      <c r="H78" s="271"/>
      <c r="I78" s="271"/>
      <c r="J78" s="271"/>
      <c r="K78" s="271"/>
      <c r="L78" s="271"/>
      <c r="M78" s="272"/>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4" t="s">
        <v>310</v>
      </c>
      <c r="C80" s="255"/>
      <c r="D80" s="255"/>
      <c r="E80" s="255"/>
      <c r="F80" s="255"/>
      <c r="G80" s="255"/>
      <c r="H80" s="255"/>
      <c r="I80" s="255"/>
      <c r="J80" s="255"/>
      <c r="K80" s="255"/>
      <c r="L80" s="255"/>
      <c r="M80" s="256"/>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54" t="s">
        <v>354</v>
      </c>
      <c r="C82" s="255"/>
      <c r="D82" s="255"/>
      <c r="E82" s="255"/>
      <c r="F82" s="255"/>
      <c r="G82" s="255"/>
      <c r="H82" s="255"/>
      <c r="I82" s="255"/>
      <c r="J82" s="255"/>
      <c r="K82" s="255"/>
      <c r="L82" s="255"/>
      <c r="M82" s="256"/>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11" priority="1" operator="containsText" text="TRUE">
      <formula>NOT(ISERROR(SEARCH("TRUE",O82)))</formula>
    </cfRule>
    <cfRule type="containsText" dxfId="10"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H17" sqref="H17"/>
    </sheetView>
  </sheetViews>
  <sheetFormatPr defaultColWidth="9.140625" defaultRowHeight="1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c r="A1" s="4" t="s">
        <v>391</v>
      </c>
      <c r="B1" s="4" t="s">
        <v>385</v>
      </c>
    </row>
    <row r="2" spans="1:27" ht="17.45" customHeight="1">
      <c r="A2" s="102"/>
      <c r="B2" s="210"/>
      <c r="C2" s="210"/>
      <c r="D2" s="210"/>
      <c r="E2" s="210"/>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c r="A3" s="102"/>
      <c r="B3" s="211" t="s">
        <v>305</v>
      </c>
      <c r="C3" s="212"/>
      <c r="D3" s="212"/>
      <c r="E3" s="212"/>
      <c r="F3" s="212"/>
      <c r="G3" s="212"/>
      <c r="H3" s="212"/>
      <c r="I3" s="212"/>
      <c r="J3" s="212"/>
      <c r="K3" s="212"/>
      <c r="L3" s="213"/>
      <c r="M3" s="102"/>
      <c r="N3" s="102"/>
      <c r="O3" s="102"/>
      <c r="P3" s="102"/>
      <c r="Q3" s="102"/>
      <c r="R3" s="102"/>
      <c r="S3" s="102"/>
      <c r="T3" s="102"/>
      <c r="U3" s="102"/>
      <c r="V3" s="102"/>
      <c r="W3" s="102"/>
      <c r="X3" s="102"/>
      <c r="Y3" s="102"/>
      <c r="Z3" s="102"/>
      <c r="AA3" s="102"/>
    </row>
    <row r="4" spans="1:27" ht="27.6" customHeight="1">
      <c r="A4" s="102"/>
      <c r="B4" s="106" t="s">
        <v>323</v>
      </c>
      <c r="C4" s="214" t="s">
        <v>384</v>
      </c>
      <c r="D4" s="215"/>
      <c r="E4" s="215"/>
      <c r="F4" s="215"/>
      <c r="G4" s="215"/>
      <c r="H4" s="215"/>
      <c r="I4" s="215"/>
      <c r="J4" s="215"/>
      <c r="K4" s="215"/>
      <c r="L4" s="216"/>
      <c r="M4" s="217"/>
      <c r="N4" s="218"/>
      <c r="O4" s="218"/>
      <c r="P4" s="218"/>
      <c r="Q4" s="218"/>
      <c r="R4" s="218"/>
      <c r="S4" s="218"/>
      <c r="T4" s="218"/>
      <c r="U4" s="218"/>
      <c r="V4" s="218"/>
      <c r="W4" s="102"/>
      <c r="X4" s="102"/>
      <c r="Y4" s="102"/>
      <c r="Z4" s="102"/>
      <c r="AA4" s="102"/>
    </row>
    <row r="5" spans="1:27" ht="43.9" customHeight="1">
      <c r="A5" s="102"/>
      <c r="B5" s="106" t="s">
        <v>324</v>
      </c>
      <c r="C5" s="215" t="s">
        <v>386</v>
      </c>
      <c r="D5" s="215"/>
      <c r="E5" s="215"/>
      <c r="F5" s="215"/>
      <c r="G5" s="215"/>
      <c r="H5" s="215"/>
      <c r="I5" s="215"/>
      <c r="J5" s="215"/>
      <c r="K5" s="215"/>
      <c r="L5" s="216"/>
      <c r="M5" s="217"/>
      <c r="N5" s="218"/>
      <c r="O5" s="218"/>
      <c r="P5" s="218"/>
      <c r="Q5" s="218"/>
      <c r="R5" s="218"/>
      <c r="S5" s="218"/>
      <c r="T5" s="218"/>
      <c r="U5" s="218"/>
      <c r="V5" s="218"/>
      <c r="W5" s="102"/>
      <c r="X5" s="102"/>
      <c r="Y5" s="102"/>
      <c r="Z5" s="102"/>
      <c r="AA5" s="102"/>
    </row>
    <row r="6" spans="1:27" ht="55.9" customHeight="1">
      <c r="A6" s="102"/>
      <c r="B6" s="107" t="s">
        <v>325</v>
      </c>
      <c r="C6" s="230" t="s">
        <v>387</v>
      </c>
      <c r="D6" s="231"/>
      <c r="E6" s="231"/>
      <c r="F6" s="231"/>
      <c r="G6" s="231"/>
      <c r="H6" s="231"/>
      <c r="I6" s="231"/>
      <c r="J6" s="231"/>
      <c r="K6" s="231"/>
      <c r="L6" s="232"/>
      <c r="M6" s="233"/>
      <c r="N6" s="234"/>
      <c r="O6" s="234"/>
      <c r="P6" s="234"/>
      <c r="Q6" s="234"/>
      <c r="R6" s="234"/>
      <c r="S6" s="234"/>
      <c r="T6" s="234"/>
      <c r="U6" s="234"/>
      <c r="V6" s="234"/>
      <c r="W6" s="102"/>
      <c r="X6" s="102"/>
      <c r="Y6" s="102"/>
      <c r="Z6" s="102"/>
      <c r="AA6" s="102"/>
    </row>
    <row r="7" spans="1:27" ht="41.45" customHeight="1">
      <c r="A7" s="102"/>
      <c r="B7" s="107" t="s">
        <v>337</v>
      </c>
      <c r="C7" s="235" t="s">
        <v>504</v>
      </c>
      <c r="D7" s="236"/>
      <c r="E7" s="236"/>
      <c r="F7" s="236"/>
      <c r="G7" s="236"/>
      <c r="H7" s="236"/>
      <c r="I7" s="236"/>
      <c r="J7" s="236"/>
      <c r="K7" s="236"/>
      <c r="L7" s="237"/>
      <c r="M7" s="122"/>
      <c r="N7" s="123"/>
      <c r="O7" s="123"/>
      <c r="P7" s="123"/>
      <c r="Q7" s="123"/>
      <c r="R7" s="123"/>
      <c r="S7" s="123"/>
      <c r="T7" s="123"/>
      <c r="U7" s="123"/>
      <c r="V7" s="123"/>
      <c r="W7" s="102"/>
      <c r="X7" s="102"/>
      <c r="Y7" s="102"/>
      <c r="Z7" s="102"/>
      <c r="AA7" s="102"/>
    </row>
    <row r="8" spans="1:27">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c r="A9" s="102"/>
      <c r="B9" s="106" t="s">
        <v>444</v>
      </c>
      <c r="C9" s="79" t="str">
        <f>IF('A. General Information'!H13="","",'A. General Information'!H13)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c r="A11" s="102"/>
      <c r="B11" s="238" t="s">
        <v>306</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row>
    <row r="12" spans="1:27" ht="34.15" customHeight="1">
      <c r="A12" s="102"/>
      <c r="B12" s="240" t="s">
        <v>10</v>
      </c>
      <c r="C12" s="243" t="s">
        <v>495</v>
      </c>
      <c r="D12" s="243" t="s">
        <v>496</v>
      </c>
      <c r="E12" s="243" t="s">
        <v>497</v>
      </c>
      <c r="F12" s="243" t="s">
        <v>451</v>
      </c>
      <c r="G12" s="240" t="s">
        <v>356</v>
      </c>
      <c r="H12" s="246"/>
      <c r="I12" s="246"/>
      <c r="J12" s="246"/>
      <c r="K12" s="246"/>
      <c r="L12" s="246"/>
      <c r="M12" s="247"/>
      <c r="N12" s="250" t="s">
        <v>388</v>
      </c>
      <c r="O12" s="251"/>
      <c r="P12" s="251"/>
      <c r="Q12" s="251"/>
      <c r="R12" s="251"/>
      <c r="S12" s="251"/>
      <c r="T12" s="251"/>
      <c r="U12" s="251"/>
      <c r="V12" s="251"/>
      <c r="W12" s="251"/>
      <c r="X12" s="251"/>
      <c r="Y12" s="251"/>
      <c r="Z12" s="251"/>
      <c r="AA12" s="251"/>
    </row>
    <row r="13" spans="1:27" ht="67.900000000000006" customHeight="1">
      <c r="A13" s="102"/>
      <c r="B13" s="241"/>
      <c r="C13" s="244"/>
      <c r="D13" s="244"/>
      <c r="E13" s="244"/>
      <c r="F13" s="244"/>
      <c r="G13" s="242"/>
      <c r="H13" s="248"/>
      <c r="I13" s="248"/>
      <c r="J13" s="248"/>
      <c r="K13" s="248"/>
      <c r="L13" s="248"/>
      <c r="M13" s="249"/>
      <c r="N13" s="206">
        <v>2015</v>
      </c>
      <c r="O13" s="207"/>
      <c r="P13" s="252">
        <v>2016</v>
      </c>
      <c r="Q13" s="252"/>
      <c r="R13" s="206">
        <v>2017</v>
      </c>
      <c r="S13" s="207"/>
      <c r="T13" s="206">
        <v>2018</v>
      </c>
      <c r="U13" s="207"/>
      <c r="V13" s="206">
        <v>2019</v>
      </c>
      <c r="W13" s="207"/>
      <c r="X13" s="206">
        <v>2020</v>
      </c>
      <c r="Y13" s="207"/>
      <c r="Z13" s="257" t="s">
        <v>19</v>
      </c>
      <c r="AA13" s="258"/>
    </row>
    <row r="14" spans="1:27" ht="42" customHeight="1">
      <c r="A14" s="102"/>
      <c r="B14" s="241"/>
      <c r="C14" s="244"/>
      <c r="D14" s="244"/>
      <c r="E14" s="244"/>
      <c r="F14" s="244"/>
      <c r="G14" s="273" t="s">
        <v>12</v>
      </c>
      <c r="H14" s="275" t="s">
        <v>13</v>
      </c>
      <c r="I14" s="273" t="s">
        <v>14</v>
      </c>
      <c r="J14" s="219" t="s">
        <v>353</v>
      </c>
      <c r="K14" s="219" t="s">
        <v>16</v>
      </c>
      <c r="L14" s="219" t="s">
        <v>351</v>
      </c>
      <c r="M14" s="219" t="s">
        <v>17</v>
      </c>
      <c r="N14" s="208"/>
      <c r="O14" s="209"/>
      <c r="P14" s="253"/>
      <c r="Q14" s="253"/>
      <c r="R14" s="208"/>
      <c r="S14" s="209"/>
      <c r="T14" s="208"/>
      <c r="U14" s="209"/>
      <c r="V14" s="208"/>
      <c r="W14" s="209"/>
      <c r="X14" s="208"/>
      <c r="Y14" s="209"/>
      <c r="Z14" s="259"/>
      <c r="AA14" s="260"/>
    </row>
    <row r="15" spans="1:27" ht="78" customHeight="1">
      <c r="A15" s="102"/>
      <c r="B15" s="242"/>
      <c r="C15" s="245"/>
      <c r="D15" s="245"/>
      <c r="E15" s="245"/>
      <c r="F15" s="245"/>
      <c r="G15" s="274"/>
      <c r="H15" s="276"/>
      <c r="I15" s="274"/>
      <c r="J15" s="220"/>
      <c r="K15" s="220"/>
      <c r="L15" s="220"/>
      <c r="M15" s="220"/>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c r="B16" s="264"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c r="B17" s="265"/>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c r="B18" s="265"/>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c r="B19" s="265"/>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c r="B20" s="265"/>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c r="B21" s="265"/>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c r="B22" s="265"/>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c r="B23" s="265"/>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c r="B24" s="265"/>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c r="B25" s="265"/>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c r="B26" s="265"/>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c r="B27" s="265"/>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c r="B28" s="265"/>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c r="B29" s="265"/>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c r="B30" s="265"/>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c r="B31" s="265"/>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c r="B32" s="265"/>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c r="B33" s="265"/>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c r="B34" s="265"/>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c r="B35" s="265"/>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c r="B36" s="265"/>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c r="B37" s="265"/>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c r="B38" s="265"/>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c r="B39" s="265"/>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c r="B40" s="265"/>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c r="B41" s="265"/>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c r="B42" s="265"/>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c r="B43" s="265"/>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c r="B44" s="265"/>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c r="B45" s="265"/>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c r="B46" s="266"/>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c r="B49" s="264"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c r="B50" s="265"/>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c r="B51" s="265"/>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c r="B52" s="265"/>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c r="B53" s="265"/>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c r="B54" s="265"/>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c r="B55" s="265"/>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c r="B56" s="265"/>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c r="B57" s="266"/>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c r="B58" s="261" t="s">
        <v>309</v>
      </c>
      <c r="C58" s="262"/>
      <c r="D58" s="262"/>
      <c r="E58" s="262"/>
      <c r="F58" s="262"/>
      <c r="G58" s="262"/>
      <c r="H58" s="262"/>
      <c r="I58" s="262"/>
      <c r="J58" s="262"/>
      <c r="K58" s="262"/>
      <c r="L58" s="262"/>
      <c r="M58" s="263"/>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c r="B60" s="267" t="s">
        <v>400</v>
      </c>
      <c r="C60" s="16"/>
      <c r="D60" s="221"/>
      <c r="E60" s="222"/>
      <c r="F60" s="222"/>
      <c r="G60" s="222"/>
      <c r="H60" s="222"/>
      <c r="I60" s="222"/>
      <c r="J60" s="222"/>
      <c r="K60" s="222"/>
      <c r="L60" s="222"/>
      <c r="M60" s="223"/>
      <c r="N60" s="57"/>
      <c r="O60" s="65"/>
      <c r="P60" s="57"/>
      <c r="Q60" s="57"/>
      <c r="R60" s="57"/>
      <c r="S60" s="57"/>
      <c r="T60" s="57"/>
      <c r="U60" s="57"/>
      <c r="V60" s="57"/>
      <c r="W60" s="57"/>
      <c r="X60" s="57"/>
      <c r="Y60" s="57"/>
      <c r="Z60" s="70"/>
      <c r="AA60" s="67"/>
    </row>
    <row r="61" spans="2:27">
      <c r="B61" s="268"/>
      <c r="C61" s="16"/>
      <c r="D61" s="224"/>
      <c r="E61" s="225"/>
      <c r="F61" s="225"/>
      <c r="G61" s="225"/>
      <c r="H61" s="225"/>
      <c r="I61" s="225"/>
      <c r="J61" s="225"/>
      <c r="K61" s="225"/>
      <c r="L61" s="225"/>
      <c r="M61" s="226"/>
      <c r="N61" s="57"/>
      <c r="O61" s="65"/>
      <c r="P61" s="57"/>
      <c r="Q61" s="57"/>
      <c r="R61" s="57"/>
      <c r="S61" s="57"/>
      <c r="T61" s="57"/>
      <c r="U61" s="57"/>
      <c r="V61" s="57"/>
      <c r="W61" s="57"/>
      <c r="X61" s="57"/>
      <c r="Y61" s="57"/>
      <c r="Z61" s="70"/>
      <c r="AA61" s="67"/>
    </row>
    <row r="62" spans="2:27">
      <c r="B62" s="268"/>
      <c r="C62" s="16"/>
      <c r="D62" s="224"/>
      <c r="E62" s="225"/>
      <c r="F62" s="225"/>
      <c r="G62" s="225"/>
      <c r="H62" s="225"/>
      <c r="I62" s="225"/>
      <c r="J62" s="225"/>
      <c r="K62" s="225"/>
      <c r="L62" s="225"/>
      <c r="M62" s="226"/>
      <c r="N62" s="57"/>
      <c r="O62" s="65"/>
      <c r="P62" s="57"/>
      <c r="Q62" s="57"/>
      <c r="R62" s="57"/>
      <c r="S62" s="57"/>
      <c r="T62" s="57"/>
      <c r="U62" s="57"/>
      <c r="V62" s="57"/>
      <c r="W62" s="57"/>
      <c r="X62" s="57"/>
      <c r="Y62" s="57"/>
      <c r="Z62" s="70"/>
      <c r="AA62" s="67"/>
    </row>
    <row r="63" spans="2:27">
      <c r="B63" s="268"/>
      <c r="C63" s="16"/>
      <c r="D63" s="224"/>
      <c r="E63" s="225"/>
      <c r="F63" s="225"/>
      <c r="G63" s="225"/>
      <c r="H63" s="225"/>
      <c r="I63" s="225"/>
      <c r="J63" s="225"/>
      <c r="K63" s="225"/>
      <c r="L63" s="225"/>
      <c r="M63" s="226"/>
      <c r="N63" s="57"/>
      <c r="O63" s="65"/>
      <c r="P63" s="57"/>
      <c r="Q63" s="57"/>
      <c r="R63" s="57"/>
      <c r="S63" s="57"/>
      <c r="T63" s="57"/>
      <c r="U63" s="57"/>
      <c r="V63" s="57"/>
      <c r="W63" s="57"/>
      <c r="X63" s="57"/>
      <c r="Y63" s="57"/>
      <c r="Z63" s="70"/>
      <c r="AA63" s="67"/>
    </row>
    <row r="64" spans="2:27">
      <c r="B64" s="268"/>
      <c r="C64" s="16"/>
      <c r="D64" s="224"/>
      <c r="E64" s="225"/>
      <c r="F64" s="225"/>
      <c r="G64" s="225"/>
      <c r="H64" s="225"/>
      <c r="I64" s="225"/>
      <c r="J64" s="225"/>
      <c r="K64" s="225"/>
      <c r="L64" s="225"/>
      <c r="M64" s="226"/>
      <c r="N64" s="57"/>
      <c r="O64" s="65"/>
      <c r="P64" s="57"/>
      <c r="Q64" s="57"/>
      <c r="R64" s="57"/>
      <c r="S64" s="57"/>
      <c r="T64" s="57"/>
      <c r="U64" s="57"/>
      <c r="V64" s="57"/>
      <c r="W64" s="57"/>
      <c r="X64" s="57"/>
      <c r="Y64" s="57"/>
      <c r="Z64" s="70"/>
      <c r="AA64" s="67"/>
    </row>
    <row r="65" spans="2:27">
      <c r="B65" s="268"/>
      <c r="C65" s="16"/>
      <c r="D65" s="224"/>
      <c r="E65" s="225"/>
      <c r="F65" s="225"/>
      <c r="G65" s="225"/>
      <c r="H65" s="225"/>
      <c r="I65" s="225"/>
      <c r="J65" s="225"/>
      <c r="K65" s="225"/>
      <c r="L65" s="225"/>
      <c r="M65" s="226"/>
      <c r="N65" s="57"/>
      <c r="O65" s="65"/>
      <c r="P65" s="57"/>
      <c r="Q65" s="57"/>
      <c r="R65" s="57"/>
      <c r="S65" s="57"/>
      <c r="T65" s="57"/>
      <c r="U65" s="57"/>
      <c r="V65" s="57"/>
      <c r="W65" s="57"/>
      <c r="X65" s="57"/>
      <c r="Y65" s="57"/>
      <c r="Z65" s="70"/>
      <c r="AA65" s="67"/>
    </row>
    <row r="66" spans="2:27">
      <c r="B66" s="268"/>
      <c r="C66" s="16"/>
      <c r="D66" s="224"/>
      <c r="E66" s="225"/>
      <c r="F66" s="225"/>
      <c r="G66" s="225"/>
      <c r="H66" s="225"/>
      <c r="I66" s="225"/>
      <c r="J66" s="225"/>
      <c r="K66" s="225"/>
      <c r="L66" s="225"/>
      <c r="M66" s="226"/>
      <c r="N66" s="57"/>
      <c r="O66" s="65"/>
      <c r="P66" s="57"/>
      <c r="Q66" s="57"/>
      <c r="R66" s="57"/>
      <c r="S66" s="57"/>
      <c r="T66" s="57"/>
      <c r="U66" s="57"/>
      <c r="V66" s="57"/>
      <c r="W66" s="57"/>
      <c r="X66" s="57"/>
      <c r="Y66" s="57"/>
      <c r="Z66" s="70"/>
      <c r="AA66" s="67"/>
    </row>
    <row r="67" spans="2:27">
      <c r="B67" s="268"/>
      <c r="C67" s="16"/>
      <c r="D67" s="224"/>
      <c r="E67" s="225"/>
      <c r="F67" s="225"/>
      <c r="G67" s="225"/>
      <c r="H67" s="225"/>
      <c r="I67" s="225"/>
      <c r="J67" s="225"/>
      <c r="K67" s="225"/>
      <c r="L67" s="225"/>
      <c r="M67" s="226"/>
      <c r="N67" s="57"/>
      <c r="O67" s="65"/>
      <c r="P67" s="57"/>
      <c r="Q67" s="57"/>
      <c r="R67" s="57"/>
      <c r="S67" s="57"/>
      <c r="T67" s="57"/>
      <c r="U67" s="57"/>
      <c r="V67" s="57"/>
      <c r="W67" s="57"/>
      <c r="X67" s="57"/>
      <c r="Y67" s="57"/>
      <c r="Z67" s="70"/>
      <c r="AA67" s="67"/>
    </row>
    <row r="68" spans="2:27">
      <c r="B68" s="268"/>
      <c r="C68" s="16"/>
      <c r="D68" s="224"/>
      <c r="E68" s="225"/>
      <c r="F68" s="225"/>
      <c r="G68" s="225"/>
      <c r="H68" s="225"/>
      <c r="I68" s="225"/>
      <c r="J68" s="225"/>
      <c r="K68" s="225"/>
      <c r="L68" s="225"/>
      <c r="M68" s="226"/>
      <c r="N68" s="57"/>
      <c r="O68" s="65"/>
      <c r="P68" s="57"/>
      <c r="Q68" s="57"/>
      <c r="R68" s="57"/>
      <c r="S68" s="57"/>
      <c r="T68" s="57"/>
      <c r="U68" s="57"/>
      <c r="V68" s="57"/>
      <c r="W68" s="57"/>
      <c r="X68" s="57"/>
      <c r="Y68" s="57"/>
      <c r="Z68" s="70"/>
      <c r="AA68" s="67"/>
    </row>
    <row r="69" spans="2:27">
      <c r="B69" s="268"/>
      <c r="C69" s="16"/>
      <c r="D69" s="224"/>
      <c r="E69" s="225"/>
      <c r="F69" s="225"/>
      <c r="G69" s="225"/>
      <c r="H69" s="225"/>
      <c r="I69" s="225"/>
      <c r="J69" s="225"/>
      <c r="K69" s="225"/>
      <c r="L69" s="225"/>
      <c r="M69" s="226"/>
      <c r="N69" s="57"/>
      <c r="O69" s="65"/>
      <c r="P69" s="57"/>
      <c r="Q69" s="57"/>
      <c r="R69" s="57"/>
      <c r="S69" s="57"/>
      <c r="T69" s="57"/>
      <c r="U69" s="57"/>
      <c r="V69" s="57"/>
      <c r="W69" s="57"/>
      <c r="X69" s="57"/>
      <c r="Y69" s="57"/>
      <c r="Z69" s="70"/>
      <c r="AA69" s="67"/>
    </row>
    <row r="70" spans="2:27">
      <c r="B70" s="268"/>
      <c r="C70" s="16"/>
      <c r="D70" s="224"/>
      <c r="E70" s="225"/>
      <c r="F70" s="225"/>
      <c r="G70" s="225"/>
      <c r="H70" s="225"/>
      <c r="I70" s="225"/>
      <c r="J70" s="225"/>
      <c r="K70" s="225"/>
      <c r="L70" s="225"/>
      <c r="M70" s="226"/>
      <c r="N70" s="57"/>
      <c r="O70" s="65"/>
      <c r="P70" s="57"/>
      <c r="Q70" s="57"/>
      <c r="R70" s="57"/>
      <c r="S70" s="57"/>
      <c r="T70" s="57"/>
      <c r="U70" s="57"/>
      <c r="V70" s="57"/>
      <c r="W70" s="57"/>
      <c r="X70" s="57"/>
      <c r="Y70" s="57"/>
      <c r="Z70" s="70"/>
      <c r="AA70" s="67"/>
    </row>
    <row r="71" spans="2:27">
      <c r="B71" s="268"/>
      <c r="C71" s="16"/>
      <c r="D71" s="224"/>
      <c r="E71" s="225"/>
      <c r="F71" s="225"/>
      <c r="G71" s="225"/>
      <c r="H71" s="225"/>
      <c r="I71" s="225"/>
      <c r="J71" s="225"/>
      <c r="K71" s="225"/>
      <c r="L71" s="225"/>
      <c r="M71" s="226"/>
      <c r="N71" s="57"/>
      <c r="O71" s="65"/>
      <c r="P71" s="57"/>
      <c r="Q71" s="57"/>
      <c r="R71" s="57"/>
      <c r="S71" s="57"/>
      <c r="T71" s="57"/>
      <c r="U71" s="57"/>
      <c r="V71" s="57"/>
      <c r="W71" s="57"/>
      <c r="X71" s="57"/>
      <c r="Y71" s="57"/>
      <c r="Z71" s="70"/>
      <c r="AA71" s="67"/>
    </row>
    <row r="72" spans="2:27">
      <c r="B72" s="268"/>
      <c r="C72" s="16"/>
      <c r="D72" s="224"/>
      <c r="E72" s="225"/>
      <c r="F72" s="225"/>
      <c r="G72" s="225"/>
      <c r="H72" s="225"/>
      <c r="I72" s="225"/>
      <c r="J72" s="225"/>
      <c r="K72" s="225"/>
      <c r="L72" s="225"/>
      <c r="M72" s="226"/>
      <c r="N72" s="57"/>
      <c r="O72" s="65"/>
      <c r="P72" s="57"/>
      <c r="Q72" s="57"/>
      <c r="R72" s="57"/>
      <c r="S72" s="57"/>
      <c r="T72" s="57"/>
      <c r="U72" s="57"/>
      <c r="V72" s="57"/>
      <c r="W72" s="57"/>
      <c r="X72" s="57"/>
      <c r="Y72" s="57"/>
      <c r="Z72" s="70"/>
      <c r="AA72" s="67"/>
    </row>
    <row r="73" spans="2:27">
      <c r="B73" s="268"/>
      <c r="C73" s="16"/>
      <c r="D73" s="224"/>
      <c r="E73" s="225"/>
      <c r="F73" s="225"/>
      <c r="G73" s="225"/>
      <c r="H73" s="225"/>
      <c r="I73" s="225"/>
      <c r="J73" s="225"/>
      <c r="K73" s="225"/>
      <c r="L73" s="225"/>
      <c r="M73" s="226"/>
      <c r="N73" s="57"/>
      <c r="O73" s="65"/>
      <c r="P73" s="57"/>
      <c r="Q73" s="57"/>
      <c r="R73" s="57"/>
      <c r="S73" s="57"/>
      <c r="T73" s="57"/>
      <c r="U73" s="57"/>
      <c r="V73" s="57"/>
      <c r="W73" s="57"/>
      <c r="X73" s="57"/>
      <c r="Y73" s="57"/>
      <c r="Z73" s="70"/>
      <c r="AA73" s="67"/>
    </row>
    <row r="74" spans="2:27">
      <c r="B74" s="268"/>
      <c r="C74" s="16"/>
      <c r="D74" s="224"/>
      <c r="E74" s="225"/>
      <c r="F74" s="225"/>
      <c r="G74" s="225"/>
      <c r="H74" s="225"/>
      <c r="I74" s="225"/>
      <c r="J74" s="225"/>
      <c r="K74" s="225"/>
      <c r="L74" s="225"/>
      <c r="M74" s="226"/>
      <c r="N74" s="57"/>
      <c r="O74" s="65"/>
      <c r="P74" s="57"/>
      <c r="Q74" s="57"/>
      <c r="R74" s="57"/>
      <c r="S74" s="57"/>
      <c r="T74" s="57"/>
      <c r="U74" s="57"/>
      <c r="V74" s="57"/>
      <c r="W74" s="57"/>
      <c r="X74" s="57"/>
      <c r="Y74" s="57"/>
      <c r="Z74" s="70"/>
      <c r="AA74" s="67"/>
    </row>
    <row r="75" spans="2:27">
      <c r="B75" s="269"/>
      <c r="C75" s="16"/>
      <c r="D75" s="227"/>
      <c r="E75" s="228"/>
      <c r="F75" s="228"/>
      <c r="G75" s="228"/>
      <c r="H75" s="228"/>
      <c r="I75" s="228"/>
      <c r="J75" s="228"/>
      <c r="K75" s="228"/>
      <c r="L75" s="228"/>
      <c r="M75" s="229"/>
      <c r="N75" s="57"/>
      <c r="O75" s="65"/>
      <c r="P75" s="57"/>
      <c r="Q75" s="57"/>
      <c r="R75" s="57"/>
      <c r="S75" s="57"/>
      <c r="T75" s="57"/>
      <c r="U75" s="57"/>
      <c r="V75" s="57"/>
      <c r="W75" s="57"/>
      <c r="X75" s="57"/>
      <c r="Y75" s="57"/>
      <c r="Z75" s="70"/>
      <c r="AA75" s="67"/>
    </row>
    <row r="76" spans="2:27" ht="22.9" customHeight="1">
      <c r="B76" s="270" t="s">
        <v>401</v>
      </c>
      <c r="C76" s="271"/>
      <c r="D76" s="271"/>
      <c r="E76" s="271"/>
      <c r="F76" s="271"/>
      <c r="G76" s="271"/>
      <c r="H76" s="271"/>
      <c r="I76" s="271"/>
      <c r="J76" s="271"/>
      <c r="K76" s="271"/>
      <c r="L76" s="271"/>
      <c r="M76" s="272"/>
      <c r="N76" s="61">
        <f>SUM(N60:N75)</f>
        <v>0</v>
      </c>
      <c r="O76" s="66">
        <f>SUM(O60:O75)</f>
        <v>0</v>
      </c>
      <c r="P76" s="57"/>
      <c r="Q76" s="57"/>
      <c r="R76" s="57"/>
      <c r="S76" s="57"/>
      <c r="T76" s="57"/>
      <c r="U76" s="57"/>
      <c r="V76" s="57"/>
      <c r="W76" s="57"/>
      <c r="X76" s="57"/>
      <c r="Y76" s="57"/>
      <c r="Z76" s="21">
        <f>SUM(Z60:Z75)</f>
        <v>0</v>
      </c>
      <c r="AA76" s="66">
        <f>SUM(AA60:AA75)</f>
        <v>0</v>
      </c>
    </row>
    <row r="77" spans="2:27" ht="22.9" customHeight="1">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c r="B78" s="270" t="s">
        <v>336</v>
      </c>
      <c r="C78" s="271"/>
      <c r="D78" s="271"/>
      <c r="E78" s="271"/>
      <c r="F78" s="271"/>
      <c r="G78" s="271"/>
      <c r="H78" s="271"/>
      <c r="I78" s="271"/>
      <c r="J78" s="271"/>
      <c r="K78" s="271"/>
      <c r="L78" s="271"/>
      <c r="M78" s="272"/>
      <c r="N78" s="22"/>
      <c r="O78" s="65"/>
      <c r="P78" s="22"/>
      <c r="Q78" s="65"/>
      <c r="R78" s="22"/>
      <c r="S78" s="65"/>
      <c r="T78" s="22"/>
      <c r="U78" s="65"/>
      <c r="V78" s="22"/>
      <c r="W78" s="65"/>
      <c r="X78" s="22"/>
      <c r="Y78" s="65"/>
      <c r="Z78" s="21">
        <f>SUM(N78,P78,R78,T78,V78,X78)</f>
        <v>0</v>
      </c>
      <c r="AA78" s="22"/>
    </row>
    <row r="79" spans="2:27" s="24" customFormat="1">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c r="B80" s="254" t="s">
        <v>310</v>
      </c>
      <c r="C80" s="255"/>
      <c r="D80" s="255"/>
      <c r="E80" s="255"/>
      <c r="F80" s="255"/>
      <c r="G80" s="255"/>
      <c r="H80" s="255"/>
      <c r="I80" s="255"/>
      <c r="J80" s="255"/>
      <c r="K80" s="255"/>
      <c r="L80" s="255"/>
      <c r="M80" s="256"/>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c r="B82" s="254" t="s">
        <v>354</v>
      </c>
      <c r="C82" s="255"/>
      <c r="D82" s="255"/>
      <c r="E82" s="255"/>
      <c r="F82" s="255"/>
      <c r="G82" s="255"/>
      <c r="H82" s="255"/>
      <c r="I82" s="255"/>
      <c r="J82" s="255"/>
      <c r="K82" s="255"/>
      <c r="L82" s="255"/>
      <c r="M82" s="256"/>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c r="B101" s="1" t="s">
        <v>20</v>
      </c>
      <c r="C101"/>
      <c r="D101" s="1" t="s">
        <v>22</v>
      </c>
      <c r="E101"/>
      <c r="F101"/>
      <c r="G101"/>
    </row>
    <row r="102" spans="2:7">
      <c r="B102" t="s">
        <v>296</v>
      </c>
      <c r="C102"/>
      <c r="D102" t="s">
        <v>23</v>
      </c>
      <c r="E102"/>
      <c r="F102"/>
      <c r="G102"/>
    </row>
    <row r="103" spans="2:7">
      <c r="B103" t="s">
        <v>297</v>
      </c>
      <c r="C103"/>
      <c r="D103" t="s">
        <v>24</v>
      </c>
      <c r="E103"/>
      <c r="F103"/>
      <c r="G103"/>
    </row>
    <row r="104" spans="2:7">
      <c r="B104"/>
      <c r="C104"/>
      <c r="D104" t="s">
        <v>298</v>
      </c>
      <c r="E104"/>
      <c r="F104"/>
      <c r="G104"/>
    </row>
    <row r="105" spans="2:7">
      <c r="B105" s="1" t="s">
        <v>426</v>
      </c>
      <c r="C105"/>
      <c r="D105"/>
      <c r="E105"/>
      <c r="F105"/>
      <c r="G105"/>
    </row>
    <row r="106" spans="2:7">
      <c r="B106" s="125" t="s">
        <v>427</v>
      </c>
      <c r="D106" s="126"/>
    </row>
    <row r="107" spans="2:7">
      <c r="B107" s="125" t="s">
        <v>269</v>
      </c>
      <c r="D107" s="126"/>
    </row>
    <row r="108" spans="2:7">
      <c r="B108" s="125" t="s">
        <v>263</v>
      </c>
      <c r="D108" s="126"/>
    </row>
    <row r="109" spans="2:7">
      <c r="B109" s="125" t="s">
        <v>262</v>
      </c>
      <c r="D109" s="126"/>
    </row>
    <row r="110" spans="2:7">
      <c r="B110" s="125" t="s">
        <v>424</v>
      </c>
      <c r="D110" s="126"/>
    </row>
    <row r="111" spans="2:7">
      <c r="B111" s="125" t="s">
        <v>438</v>
      </c>
      <c r="D111" s="126"/>
    </row>
    <row r="112" spans="2:7">
      <c r="B112" s="125" t="s">
        <v>271</v>
      </c>
      <c r="D112" s="126"/>
    </row>
    <row r="113" spans="2:4">
      <c r="B113" s="125" t="s">
        <v>420</v>
      </c>
      <c r="D113" s="126"/>
    </row>
    <row r="114" spans="2:4">
      <c r="B114" s="125" t="s">
        <v>423</v>
      </c>
      <c r="D114" s="126"/>
    </row>
    <row r="115" spans="2:4">
      <c r="B115" s="125" t="s">
        <v>416</v>
      </c>
      <c r="D115" s="126"/>
    </row>
    <row r="116" spans="2:4">
      <c r="B116" s="125" t="s">
        <v>437</v>
      </c>
      <c r="D116" s="126"/>
    </row>
    <row r="117" spans="2:4">
      <c r="B117" s="125" t="s">
        <v>112</v>
      </c>
      <c r="D117" s="126"/>
    </row>
    <row r="118" spans="2:4">
      <c r="B118" s="125" t="s">
        <v>439</v>
      </c>
      <c r="D118" s="126"/>
    </row>
    <row r="119" spans="2:4">
      <c r="B119" s="125" t="s">
        <v>428</v>
      </c>
      <c r="D119" s="126"/>
    </row>
    <row r="120" spans="2:4">
      <c r="B120" s="125" t="s">
        <v>422</v>
      </c>
      <c r="D120" s="126"/>
    </row>
    <row r="121" spans="2:4">
      <c r="B121" s="125" t="s">
        <v>425</v>
      </c>
      <c r="D121" s="126"/>
    </row>
    <row r="122" spans="2:4">
      <c r="B122" s="125" t="s">
        <v>421</v>
      </c>
      <c r="D122" s="126"/>
    </row>
    <row r="123" spans="2:4">
      <c r="D123" s="6"/>
    </row>
    <row r="124" spans="2:4">
      <c r="D124" s="6"/>
    </row>
    <row r="125" spans="2:4">
      <c r="D125" s="6"/>
    </row>
    <row r="126" spans="2:4">
      <c r="B126" s="82" t="s">
        <v>417</v>
      </c>
      <c r="D126" s="6"/>
    </row>
    <row r="127" spans="2:4">
      <c r="B127" s="9" t="s">
        <v>415</v>
      </c>
      <c r="D127" s="127"/>
    </row>
    <row r="128" spans="2:4">
      <c r="B128" s="9" t="s">
        <v>418</v>
      </c>
      <c r="D128" s="126"/>
    </row>
    <row r="129" spans="2:4">
      <c r="B129" s="9" t="s">
        <v>450</v>
      </c>
      <c r="D129" s="126"/>
    </row>
    <row r="130" spans="2:4">
      <c r="B130" s="9" t="s">
        <v>266</v>
      </c>
      <c r="D130" s="126"/>
    </row>
    <row r="131" spans="2:4">
      <c r="B131" s="9" t="s">
        <v>295</v>
      </c>
      <c r="D131" s="126"/>
    </row>
    <row r="132" spans="2:4">
      <c r="B132" s="9" t="s">
        <v>428</v>
      </c>
      <c r="D132" s="126"/>
    </row>
    <row r="133" spans="2:4">
      <c r="B133" s="9" t="s">
        <v>419</v>
      </c>
      <c r="D133" s="126"/>
    </row>
    <row r="134" spans="2:4">
      <c r="B134" s="9" t="s">
        <v>448</v>
      </c>
      <c r="D134" s="7"/>
    </row>
    <row r="135" spans="2:4">
      <c r="B135" s="9" t="s">
        <v>449</v>
      </c>
      <c r="D135" s="126"/>
    </row>
    <row r="136" spans="2:4">
      <c r="B136" s="9" t="s">
        <v>429</v>
      </c>
      <c r="D136" s="126"/>
    </row>
    <row r="137" spans="2:4">
      <c r="B137" s="9" t="s">
        <v>264</v>
      </c>
      <c r="D137" s="126"/>
    </row>
    <row r="138" spans="2:4">
      <c r="D138" s="126"/>
    </row>
  </sheetData>
  <sheetProtection password="F265" sheet="1" objects="1" scenarios="1"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9" priority="1" operator="containsText" text="TRUE">
      <formula>NOT(ISERROR(SEARCH("TRUE",O82)))</formula>
    </cfRule>
    <cfRule type="containsText" dxfId="8"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2.xml><?xml version="1.0" encoding="utf-8"?>
<p:properties xmlns:p="http://schemas.microsoft.com/office/2006/metadata/properties" xmlns:xsi="http://www.w3.org/2001/XMLSchema-instance" xmlns:pc="http://schemas.microsoft.com/office/infopath/2007/PartnerControls">
  <documentManagement>
    <_dlc_DocId xmlns="2b8bb3d4-4679-4201-bf4e-ecf5a190cbdc">HOLFIN-47-186</_dlc_DocId>
    <_dlc_DocIdUrl xmlns="2b8bb3d4-4679-4201-bf4e-ecf5a190cbdc">
      <Url>http://spapp01/sites/FIN/REG/RateApp/_layouts/DocIdRedir.aspx?ID=HOLFIN-47-186</Url>
      <Description>HOLFIN-47-186</Description>
    </_dlc_DocIdUrl>
    <RA_Tab xmlns="2b8bb3d4-4679-4201-bf4e-ecf5a190cbdc" xsi:nil="true"/>
    <RA_Case_Number xmlns="2b8bb3d4-4679-4201-bf4e-ecf5a190cbdc" xsi:nil="true"/>
    <RA_DirectorResponsible xmlns="2b8bb3d4-4679-4201-bf4e-ecf5a190cbdc" xsi:nil="true"/>
    <Sensitivity xmlns="2b8bb3d4-4679-4201-bf4e-ecf5a190cbdc">Internal Use Only</Sensitivity>
    <pa1e2cbc04ca47e08abd8c9ba3e93ecc xmlns="2b8bb3d4-4679-4201-bf4e-ecf5a190cbdc">
      <Terms xmlns="http://schemas.microsoft.com/office/infopath/2007/PartnerControls"/>
    </pa1e2cbc04ca47e08abd8c9ba3e93ecc>
    <RA_Schedule xmlns="2b8bb3d4-4679-4201-bf4e-ecf5a190cbdc" xsi:nil="true"/>
    <_DCDateCreated xmlns="http://schemas.microsoft.com/sharepoint/v3/fields">2015-06-25T04:00:00+00:00</_DCDateCreated>
    <RA_x0020_Regulatory_x0020_Lead xmlns="2b8bb3d4-4679-4201-bf4e-ecf5a190cbdc">
      <UserInfo>
        <DisplayName/>
        <AccountId xsi:nil="true"/>
        <AccountType/>
      </UserInfo>
    </RA_x0020_Regulatory_x0020_Lead>
    <RA_Date_Filed xmlns="2b8bb3d4-4679-4201-bf4e-ecf5a190cbdc" xsi:nil="true"/>
    <Exhibit_Number xmlns="2b8bb3d4-4679-4201-bf4e-ecf5a190cbdc" xsi:nil="true"/>
    <Document_x0020_Type xmlns="2b8bb3d4-4679-4201-bf4e-ecf5a190cbdc" xsi:nil="true"/>
    <TaxCatchAll xmlns="2b8bb3d4-4679-4201-bf4e-ecf5a190cbdc"/>
    <TaxKeywordTaxHTField xmlns="2b8bb3d4-4679-4201-bf4e-ecf5a190cbdc">
      <Terms xmlns="http://schemas.microsoft.com/office/infopath/2007/PartnerControls"/>
    </TaxKeywordTaxHTField>
    <Description1 xmlns="2b8bb3d4-4679-4201-bf4e-ecf5a190cbdc">This is for D-1-10</Description1>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9d54efc9-ddd0-46ce-8ac6-e4a1c98f1b3f" ContentTypeId="0x01010023FD8C82E6D69E48AEBE17BC8626DB890A" PreviousValue="false"/>
</file>

<file path=customXml/item5.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63E715-C786-4BBF-856B-16272D3D4861}"/>
</file>

<file path=customXml/itemProps2.xml><?xml version="1.0" encoding="utf-8"?>
<ds:datastoreItem xmlns:ds="http://schemas.openxmlformats.org/officeDocument/2006/customXml" ds:itemID="{04CCEE60-0A78-4029-9FEF-FD0AA331E307}"/>
</file>

<file path=customXml/itemProps3.xml><?xml version="1.0" encoding="utf-8"?>
<ds:datastoreItem xmlns:ds="http://schemas.openxmlformats.org/officeDocument/2006/customXml" ds:itemID="{AF4CDA4D-56EC-4020-B17E-599ADDA80424}"/>
</file>

<file path=customXml/itemProps4.xml><?xml version="1.0" encoding="utf-8"?>
<ds:datastoreItem xmlns:ds="http://schemas.openxmlformats.org/officeDocument/2006/customXml" ds:itemID="{1BCDF4F9-89A4-436A-B557-42E8224B82AB}"/>
</file>

<file path=customXml/itemProps5.xml><?xml version="1.0" encoding="utf-8"?>
<ds:datastoreItem xmlns:ds="http://schemas.openxmlformats.org/officeDocument/2006/customXml" ds:itemID="{B18BD54F-431C-4EE3-83B9-F80925077A81}"/>
</file>

<file path=customXml/itemProps6.xml><?xml version="1.0" encoding="utf-8"?>
<ds:datastoreItem xmlns:ds="http://schemas.openxmlformats.org/officeDocument/2006/customXml" ds:itemID="{48110D93-30F8-4968-9E51-6A57D95391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A. General Information</vt:lpstr>
      <vt:lpstr>B. LDC Authorization</vt:lpstr>
      <vt:lpstr>C. CDM Plan Summary</vt:lpstr>
      <vt:lpstr>D. CDM Plan Milestone LDC 1</vt:lpstr>
      <vt:lpstr>D. CDM Plan Milestone LDC 2</vt:lpstr>
      <vt:lpstr>D. CDM Plan Milestone LDC 3</vt:lpstr>
      <vt:lpstr>D. CDM Plan Milestone LDC 4</vt:lpstr>
      <vt:lpstr>D. CDM Plan Milestone LDC 5</vt:lpstr>
      <vt:lpstr>D. CDM Plan Milestone LDC 6</vt:lpstr>
      <vt:lpstr>D.CDM Plan Milestone LDC 7</vt:lpstr>
      <vt:lpstr>D. CDM Plan Milestone LDC 8</vt:lpstr>
      <vt:lpstr>D. CDM Plan Milestone LDC 9</vt:lpstr>
      <vt:lpstr>D. CDM Plan Milestone LDC 10</vt:lpstr>
      <vt:lpstr>E.  Proposed Program&amp;Pilots</vt:lpstr>
      <vt:lpstr>F. Detailed Information</vt:lpstr>
      <vt:lpstr>G. Additional Documentation</vt:lpstr>
      <vt:lpstr>Dropdown Lists</vt:lpstr>
      <vt:lpstr>Sheet1</vt:lpstr>
      <vt:lpstr>Summary of Version Changes</vt:lpstr>
      <vt:lpstr>'A. General Information'!Print_Area</vt:lpstr>
      <vt:lpstr>'B. LDC Authorization'!Print_Area</vt:lpstr>
      <vt:lpstr>'C. CDM Plan Summary'!Print_Area</vt:lpstr>
      <vt:lpstr>'D. CDM Plan Milestone LDC 1'!Print_Area</vt:lpstr>
      <vt:lpstr>'D. CDM Plan Milestone LDC 10'!Print_Area</vt:lpstr>
      <vt:lpstr>'D. CDM Plan Milestone LDC 2'!Print_Area</vt:lpstr>
      <vt:lpstr>'D. CDM Plan Milestone LDC 3'!Print_Area</vt:lpstr>
      <vt:lpstr>'D. CDM Plan Milestone LDC 4'!Print_Area</vt:lpstr>
      <vt:lpstr>'D. CDM Plan Milestone LDC 5'!Print_Area</vt:lpstr>
      <vt:lpstr>'D. CDM Plan Milestone LDC 6'!Print_Area</vt:lpstr>
      <vt:lpstr>'D. CDM Plan Milestone LDC 8'!Print_Area</vt:lpstr>
      <vt:lpstr>'D. CDM Plan Milestone LDC 9'!Print_Area</vt:lpstr>
      <vt:lpstr>'D.CDM Plan Milestone LDC 7'!Print_Area</vt:lpstr>
      <vt:lpstr>'E.  Proposed Program&amp;Pilots'!Print_Area</vt:lpstr>
      <vt:lpstr>'F. Detailed Information'!Print_Area</vt:lpstr>
      <vt:lpstr>'G. Additional Documentation'!Print_Area</vt:lpstr>
      <vt:lpstr>'Summary of Version Changes'!Print_Area</vt:lpstr>
      <vt:lpstr>'E.  Proposed Program&amp;Pilots'!Print_Titles</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Deb</dc:creator>
  <cp:keywords/>
  <cp:lastModifiedBy>meghanf</cp:lastModifiedBy>
  <cp:lastPrinted>2015-06-29T17:27:21Z</cp:lastPrinted>
  <dcterms:created xsi:type="dcterms:W3CDTF">2014-07-07T16:14:19Z</dcterms:created>
  <dcterms:modified xsi:type="dcterms:W3CDTF">2015-06-29T17:33:40Z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_dlc_DocIdItemGuid">
    <vt:lpwstr>a869a0ca-60da-44c5-b6a0-0a1bb66bc4fa</vt:lpwstr>
  </property>
  <property fmtid="{D5CDD505-2E9C-101B-9397-08002B2CF9AE}" pid="4" name="TaxKeyword">
    <vt:lpwstr/>
  </property>
</Properties>
</file>